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ovgov-my.sharepoint.com/personal/karen_blackwell_dcjs_virginia_gov/Documents/Desktop/CPA (Traffic &amp; Ped) Reports/2025 CPA report in progress/For Appendices/K Chi-Square Results by Significance/"/>
    </mc:Choice>
  </mc:AlternateContent>
  <xr:revisionPtr revIDLastSave="79" documentId="13_ncr:1_{D52BEE43-51B5-4276-96D2-9AE1D9F20B81}" xr6:coauthVersionLast="47" xr6:coauthVersionMax="47" xr10:uidLastSave="{8202CFDA-E790-4146-ADB8-D5CB549DB66E}"/>
  <bookViews>
    <workbookView xWindow="4170" yWindow="960" windowWidth="21915" windowHeight="15465" activeTab="1" xr2:uid="{5F488DA6-DCB3-4ED3-9ACE-C9CF8C1516C7}"/>
  </bookViews>
  <sheets>
    <sheet name="Summary - Searches" sheetId="1" r:id="rId1"/>
    <sheet name="Black - Searches" sheetId="2" r:id="rId2"/>
    <sheet name="Hispanic - Searches" sheetId="3" r:id="rId3"/>
    <sheet name="API - Searches" sheetId="4" r:id="rId4"/>
    <sheet name="Native - Searches" sheetId="5" r:id="rId5"/>
  </sheets>
  <definedNames>
    <definedName name="_xlnm._FilterDatabase" localSheetId="3" hidden="1">'API - Searches'!$A$2:$Q$305</definedName>
    <definedName name="_xlnm._FilterDatabase" localSheetId="1" hidden="1">'Black - Searches'!$A$1:$R$2</definedName>
    <definedName name="_xlnm._FilterDatabase" localSheetId="2" hidden="1">'Hispanic - Searches'!$A$3:$Q$63</definedName>
    <definedName name="_xlnm._FilterDatabase" localSheetId="4" hidden="1">'Native - Searches'!$A$2:$R$318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2" i="3" l="1"/>
  <c r="H118" i="3"/>
  <c r="I118" i="3"/>
  <c r="J118" i="3"/>
  <c r="L118" i="3" s="1"/>
  <c r="K118" i="3"/>
  <c r="H71" i="3"/>
  <c r="I78" i="3"/>
  <c r="K78" i="3"/>
  <c r="H14" i="3"/>
  <c r="I14" i="3"/>
  <c r="J14" i="3"/>
  <c r="L14" i="3" s="1"/>
  <c r="K14" i="3"/>
  <c r="J28" i="3"/>
  <c r="L28" i="3" s="1"/>
  <c r="H80" i="3"/>
  <c r="I80" i="3"/>
  <c r="J80" i="3"/>
  <c r="L80" i="3" s="1"/>
  <c r="K80" i="3"/>
  <c r="I29" i="3"/>
  <c r="H29" i="3"/>
  <c r="J29" i="3"/>
  <c r="L29" i="3" s="1"/>
  <c r="M29" i="3" s="1"/>
  <c r="K29" i="3"/>
  <c r="J87" i="3"/>
  <c r="L87" i="3" s="1"/>
  <c r="H98" i="3"/>
  <c r="J165" i="3"/>
  <c r="L165" i="3" s="1"/>
  <c r="K99" i="3"/>
  <c r="H99" i="3"/>
  <c r="I99" i="3"/>
  <c r="J99" i="3"/>
  <c r="L99" i="3" s="1"/>
  <c r="J102" i="3"/>
  <c r="L102" i="3" s="1"/>
  <c r="H72" i="3"/>
  <c r="H96" i="3"/>
  <c r="H88" i="3"/>
  <c r="I88" i="3"/>
  <c r="J88" i="3"/>
  <c r="L88" i="3" s="1"/>
  <c r="K88" i="3"/>
  <c r="H106" i="3"/>
  <c r="I106" i="3"/>
  <c r="J106" i="3"/>
  <c r="L106" i="3" s="1"/>
  <c r="K106" i="3"/>
  <c r="J173" i="3"/>
  <c r="L173" i="3" s="1"/>
  <c r="H82" i="3"/>
  <c r="H129" i="3"/>
  <c r="J31" i="3"/>
  <c r="L31" i="3" s="1"/>
  <c r="H137" i="3"/>
  <c r="J137" i="3"/>
  <c r="L137" i="3" s="1"/>
  <c r="H138" i="3"/>
  <c r="H145" i="3"/>
  <c r="J145" i="3"/>
  <c r="L145" i="3" s="1"/>
  <c r="M145" i="3" s="1"/>
  <c r="H275" i="3"/>
  <c r="J148" i="3"/>
  <c r="L148" i="3" s="1"/>
  <c r="J246" i="3"/>
  <c r="L246" i="3" s="1"/>
  <c r="H86" i="3"/>
  <c r="J86" i="3"/>
  <c r="L86" i="3" s="1"/>
  <c r="J204" i="3"/>
  <c r="L204" i="3" s="1"/>
  <c r="J271" i="3"/>
  <c r="L271" i="3" s="1"/>
  <c r="H247" i="3"/>
  <c r="I247" i="3"/>
  <c r="J161" i="3"/>
  <c r="L161" i="3" s="1"/>
  <c r="J35" i="3"/>
  <c r="L35" i="3" s="1"/>
  <c r="H162" i="3"/>
  <c r="H144" i="3"/>
  <c r="J144" i="3"/>
  <c r="L144" i="3" s="1"/>
  <c r="H166" i="3"/>
  <c r="I166" i="3"/>
  <c r="J166" i="3"/>
  <c r="L166" i="3" s="1"/>
  <c r="M166" i="3" s="1"/>
  <c r="K166" i="3"/>
  <c r="H167" i="3"/>
  <c r="J167" i="3"/>
  <c r="L167" i="3" s="1"/>
  <c r="H36" i="3"/>
  <c r="J172" i="3"/>
  <c r="L172" i="3" s="1"/>
  <c r="K172" i="3"/>
  <c r="H172" i="3"/>
  <c r="H178" i="3"/>
  <c r="H186" i="3"/>
  <c r="H39" i="3"/>
  <c r="H181" i="3"/>
  <c r="H23" i="3"/>
  <c r="K23" i="3"/>
  <c r="H196" i="3"/>
  <c r="K283" i="3"/>
  <c r="H200" i="3"/>
  <c r="H201" i="3"/>
  <c r="J201" i="3"/>
  <c r="L201" i="3" s="1"/>
  <c r="M201" i="3" s="1"/>
  <c r="K201" i="3"/>
  <c r="H89" i="3"/>
  <c r="J89" i="3"/>
  <c r="L89" i="3" s="1"/>
  <c r="M89" i="3" s="1"/>
  <c r="H187" i="3"/>
  <c r="J187" i="3"/>
  <c r="L187" i="3" s="1"/>
  <c r="J44" i="3"/>
  <c r="L44" i="3" s="1"/>
  <c r="I45" i="3"/>
  <c r="K45" i="3"/>
  <c r="J104" i="3"/>
  <c r="L104" i="3" s="1"/>
  <c r="J146" i="3"/>
  <c r="L146" i="3" s="1"/>
  <c r="K146" i="3"/>
  <c r="J217" i="3"/>
  <c r="L217" i="3" s="1"/>
  <c r="H221" i="3"/>
  <c r="J221" i="3"/>
  <c r="L221" i="3" s="1"/>
  <c r="J160" i="3"/>
  <c r="L160" i="3" s="1"/>
  <c r="K160" i="3"/>
  <c r="J198" i="3"/>
  <c r="L198" i="3" s="1"/>
  <c r="H236" i="3"/>
  <c r="J236" i="3"/>
  <c r="L236" i="3" s="1"/>
  <c r="I237" i="3"/>
  <c r="J237" i="3"/>
  <c r="L237" i="3" s="1"/>
  <c r="K237" i="3"/>
  <c r="H46" i="3"/>
  <c r="J170" i="3"/>
  <c r="L170" i="3" s="1"/>
  <c r="J218" i="3"/>
  <c r="L218" i="3" s="1"/>
  <c r="H241" i="3"/>
  <c r="J141" i="3"/>
  <c r="L141" i="3" s="1"/>
  <c r="H258" i="3"/>
  <c r="I258" i="3"/>
  <c r="J258" i="3"/>
  <c r="L258" i="3" s="1"/>
  <c r="J254" i="3"/>
  <c r="L254" i="3" s="1"/>
  <c r="M254" i="3" s="1"/>
  <c r="H254" i="3"/>
  <c r="I254" i="3"/>
  <c r="K254" i="3"/>
  <c r="H49" i="3"/>
  <c r="J49" i="3"/>
  <c r="L49" i="3" s="1"/>
  <c r="H93" i="3"/>
  <c r="I93" i="3"/>
  <c r="J93" i="3"/>
  <c r="L93" i="3" s="1"/>
  <c r="J92" i="3"/>
  <c r="L92" i="3" s="1"/>
  <c r="H134" i="3"/>
  <c r="I134" i="3"/>
  <c r="J134" i="3"/>
  <c r="L134" i="3" s="1"/>
  <c r="M134" i="3" s="1"/>
  <c r="K134" i="3"/>
  <c r="I143" i="3"/>
  <c r="J143" i="3"/>
  <c r="L143" i="3" s="1"/>
  <c r="K143" i="3"/>
  <c r="K180" i="3"/>
  <c r="H257" i="3"/>
  <c r="K155" i="3"/>
  <c r="H155" i="3"/>
  <c r="J155" i="3"/>
  <c r="L155" i="3" s="1"/>
  <c r="H207" i="3"/>
  <c r="I207" i="3"/>
  <c r="J207" i="3"/>
  <c r="L207" i="3" s="1"/>
  <c r="K207" i="3"/>
  <c r="K199" i="3"/>
  <c r="H199" i="3"/>
  <c r="I199" i="3"/>
  <c r="J199" i="3"/>
  <c r="L199" i="3" s="1"/>
  <c r="J117" i="3"/>
  <c r="L117" i="3" s="1"/>
  <c r="H90" i="3"/>
  <c r="I90" i="3"/>
  <c r="H16" i="3"/>
  <c r="J16" i="3"/>
  <c r="L16" i="3" s="1"/>
  <c r="I51" i="3"/>
  <c r="J51" i="3"/>
  <c r="L51" i="3" s="1"/>
  <c r="K51" i="3"/>
  <c r="J276" i="3"/>
  <c r="L276" i="3" s="1"/>
  <c r="H232" i="3"/>
  <c r="K232" i="3"/>
  <c r="H248" i="3"/>
  <c r="I248" i="3"/>
  <c r="J248" i="3"/>
  <c r="L248" i="3" s="1"/>
  <c r="K248" i="3"/>
  <c r="J107" i="3"/>
  <c r="L107" i="3" s="1"/>
  <c r="J296" i="3"/>
  <c r="L296" i="3" s="1"/>
  <c r="H158" i="3"/>
  <c r="I158" i="3"/>
  <c r="J301" i="3"/>
  <c r="L301" i="3" s="1"/>
  <c r="H307" i="3"/>
  <c r="J307" i="3"/>
  <c r="L307" i="3" s="1"/>
  <c r="J123" i="3"/>
  <c r="L123" i="3" s="1"/>
  <c r="H123" i="3"/>
  <c r="H308" i="3"/>
  <c r="J308" i="3"/>
  <c r="L308" i="3" s="1"/>
  <c r="H312" i="3"/>
  <c r="H8" i="3"/>
  <c r="H233" i="3"/>
  <c r="I233" i="3"/>
  <c r="J233" i="3"/>
  <c r="L233" i="3" s="1"/>
  <c r="K233" i="3"/>
  <c r="K70" i="3"/>
  <c r="J70" i="3"/>
  <c r="L70" i="3" s="1"/>
  <c r="K94" i="3"/>
  <c r="J111" i="3"/>
  <c r="L111" i="3" s="1"/>
  <c r="I111" i="3"/>
  <c r="H111" i="3"/>
  <c r="J54" i="3"/>
  <c r="L54" i="3" s="1"/>
  <c r="H115" i="3"/>
  <c r="J121" i="3"/>
  <c r="L121" i="3" s="1"/>
  <c r="I125" i="3"/>
  <c r="K128" i="3"/>
  <c r="I133" i="3"/>
  <c r="H133" i="3"/>
  <c r="J133" i="3"/>
  <c r="L133" i="3" s="1"/>
  <c r="M133" i="3" s="1"/>
  <c r="K133" i="3"/>
  <c r="J3" i="3"/>
  <c r="L3" i="3" s="1"/>
  <c r="M3" i="3" s="1"/>
  <c r="H3" i="3"/>
  <c r="K149" i="3"/>
  <c r="H149" i="3"/>
  <c r="I149" i="3"/>
  <c r="J149" i="3"/>
  <c r="L149" i="3" s="1"/>
  <c r="J153" i="3"/>
  <c r="L153" i="3" s="1"/>
  <c r="K153" i="3"/>
  <c r="H56" i="3"/>
  <c r="I56" i="3"/>
  <c r="H168" i="3"/>
  <c r="I168" i="3"/>
  <c r="J168" i="3"/>
  <c r="L168" i="3" s="1"/>
  <c r="H194" i="3"/>
  <c r="H108" i="3"/>
  <c r="I108" i="3"/>
  <c r="J108" i="3"/>
  <c r="L108" i="3" s="1"/>
  <c r="K108" i="3"/>
  <c r="I58" i="3"/>
  <c r="H58" i="3"/>
  <c r="J58" i="3"/>
  <c r="L58" i="3" s="1"/>
  <c r="M58" i="3" s="1"/>
  <c r="K58" i="3"/>
  <c r="J208" i="3"/>
  <c r="L208" i="3" s="1"/>
  <c r="J212" i="3"/>
  <c r="H228" i="3"/>
  <c r="I228" i="3"/>
  <c r="K228" i="3"/>
  <c r="H229" i="3"/>
  <c r="I229" i="3"/>
  <c r="J229" i="3"/>
  <c r="L229" i="3" s="1"/>
  <c r="K235" i="3"/>
  <c r="J235" i="3"/>
  <c r="L235" i="3" s="1"/>
  <c r="H139" i="3"/>
  <c r="I139" i="3"/>
  <c r="J139" i="3"/>
  <c r="L139" i="3" s="1"/>
  <c r="K139" i="3"/>
  <c r="I287" i="3"/>
  <c r="H135" i="3"/>
  <c r="I135" i="3"/>
  <c r="J135" i="3"/>
  <c r="L135" i="3" s="1"/>
  <c r="H59" i="3"/>
  <c r="I252" i="3"/>
  <c r="H252" i="3"/>
  <c r="J252" i="3"/>
  <c r="L252" i="3" s="1"/>
  <c r="M252" i="3" s="1"/>
  <c r="K252" i="3"/>
  <c r="H265" i="3"/>
  <c r="J265" i="3"/>
  <c r="L265" i="3" s="1"/>
  <c r="M265" i="3" s="1"/>
  <c r="J269" i="3"/>
  <c r="L269" i="3" s="1"/>
  <c r="H286" i="3"/>
  <c r="H298" i="3"/>
  <c r="I298" i="3"/>
  <c r="J298" i="3"/>
  <c r="L298" i="3" s="1"/>
  <c r="H302" i="3"/>
  <c r="I302" i="3"/>
  <c r="I244" i="3"/>
  <c r="H244" i="3"/>
  <c r="J244" i="3"/>
  <c r="L244" i="3" s="1"/>
  <c r="K244" i="3"/>
  <c r="H282" i="3"/>
  <c r="I282" i="3"/>
  <c r="J282" i="3"/>
  <c r="L282" i="3" s="1"/>
  <c r="M282" i="3" s="1"/>
  <c r="K282" i="3"/>
  <c r="H61" i="3"/>
  <c r="H209" i="3"/>
  <c r="J209" i="3"/>
  <c r="L209" i="3" s="1"/>
  <c r="J24" i="3"/>
  <c r="L24" i="3" s="1"/>
  <c r="J304" i="3"/>
  <c r="L304" i="3" s="1"/>
  <c r="K304" i="3"/>
  <c r="H297" i="3"/>
  <c r="H62" i="3"/>
  <c r="I62" i="3"/>
  <c r="I10" i="3"/>
  <c r="H10" i="3"/>
  <c r="J10" i="3"/>
  <c r="L10" i="3" s="1"/>
  <c r="H4" i="3"/>
  <c r="I4" i="3"/>
  <c r="J4" i="3"/>
  <c r="L4" i="3" s="1"/>
  <c r="K4" i="3"/>
  <c r="H9" i="3"/>
  <c r="I9" i="3"/>
  <c r="J9" i="3"/>
  <c r="L9" i="3" s="1"/>
  <c r="H18" i="3"/>
  <c r="I18" i="3"/>
  <c r="J18" i="3"/>
  <c r="L18" i="3" s="1"/>
  <c r="K18" i="3"/>
  <c r="H110" i="3"/>
  <c r="I110" i="3"/>
  <c r="J110" i="3"/>
  <c r="L110" i="3" s="1"/>
  <c r="M110" i="3" s="1"/>
  <c r="K110" i="3"/>
  <c r="J230" i="3"/>
  <c r="L230" i="3" s="1"/>
  <c r="K211" i="3"/>
  <c r="J211" i="3"/>
  <c r="L211" i="3" s="1"/>
  <c r="I74" i="4"/>
  <c r="J74" i="4"/>
  <c r="L74" i="4" s="1"/>
  <c r="K74" i="4"/>
  <c r="H19" i="4"/>
  <c r="H25" i="4"/>
  <c r="J26" i="4"/>
  <c r="L26" i="4" s="1"/>
  <c r="H30" i="4"/>
  <c r="I30" i="4"/>
  <c r="J30" i="4"/>
  <c r="L30" i="4" s="1"/>
  <c r="K30" i="4"/>
  <c r="H32" i="4"/>
  <c r="H35" i="4"/>
  <c r="I35" i="4"/>
  <c r="J35" i="4"/>
  <c r="L35" i="4" s="1"/>
  <c r="K35" i="4"/>
  <c r="H307" i="4"/>
  <c r="J307" i="4"/>
  <c r="L307" i="4" s="1"/>
  <c r="H36" i="4"/>
  <c r="J36" i="4"/>
  <c r="L36" i="4" s="1"/>
  <c r="J37" i="4"/>
  <c r="L37" i="4" s="1"/>
  <c r="H50" i="4"/>
  <c r="H54" i="4"/>
  <c r="J24" i="4"/>
  <c r="L24" i="4" s="1"/>
  <c r="K51" i="4"/>
  <c r="H51" i="4"/>
  <c r="I51" i="4"/>
  <c r="H60" i="4"/>
  <c r="J60" i="4"/>
  <c r="L60" i="4" s="1"/>
  <c r="H43" i="4"/>
  <c r="J43" i="4"/>
  <c r="L43" i="4" s="1"/>
  <c r="J61" i="4"/>
  <c r="L61" i="4" s="1"/>
  <c r="J89" i="4"/>
  <c r="L89" i="4" s="1"/>
  <c r="H90" i="4"/>
  <c r="H91" i="4"/>
  <c r="J91" i="4"/>
  <c r="L91" i="4" s="1"/>
  <c r="K80" i="4"/>
  <c r="H80" i="4"/>
  <c r="I80" i="4"/>
  <c r="H143" i="4"/>
  <c r="J143" i="4"/>
  <c r="L143" i="4" s="1"/>
  <c r="M143" i="4" s="1"/>
  <c r="H98" i="4"/>
  <c r="J98" i="4"/>
  <c r="L98" i="4" s="1"/>
  <c r="J106" i="4"/>
  <c r="L106" i="4" s="1"/>
  <c r="J266" i="4"/>
  <c r="L266" i="4" s="1"/>
  <c r="H232" i="4"/>
  <c r="J232" i="4"/>
  <c r="L232" i="4" s="1"/>
  <c r="J291" i="4"/>
  <c r="L291" i="4" s="1"/>
  <c r="J114" i="4"/>
  <c r="L114" i="4" s="1"/>
  <c r="J115" i="4"/>
  <c r="L115" i="4" s="1"/>
  <c r="I163" i="4"/>
  <c r="H163" i="4"/>
  <c r="H116" i="4"/>
  <c r="J116" i="4"/>
  <c r="L116" i="4" s="1"/>
  <c r="H41" i="4"/>
  <c r="J41" i="4"/>
  <c r="L41" i="4" s="1"/>
  <c r="H187" i="4"/>
  <c r="J125" i="4"/>
  <c r="L125" i="4" s="1"/>
  <c r="H127" i="4"/>
  <c r="J130" i="4"/>
  <c r="L130" i="4" s="1"/>
  <c r="H151" i="4"/>
  <c r="J151" i="4"/>
  <c r="L151" i="4" s="1"/>
  <c r="J132" i="4"/>
  <c r="L132" i="4" s="1"/>
  <c r="H105" i="4"/>
  <c r="J105" i="4"/>
  <c r="L105" i="4" s="1"/>
  <c r="M105" i="4" s="1"/>
  <c r="J136" i="4"/>
  <c r="L136" i="4" s="1"/>
  <c r="H137" i="4"/>
  <c r="H34" i="4"/>
  <c r="I34" i="4"/>
  <c r="J34" i="4"/>
  <c r="L34" i="4" s="1"/>
  <c r="K34" i="4"/>
  <c r="H6" i="4"/>
  <c r="J153" i="4"/>
  <c r="L153" i="4" s="1"/>
  <c r="I297" i="4"/>
  <c r="J297" i="4"/>
  <c r="L297" i="4" s="1"/>
  <c r="K297" i="4"/>
  <c r="J167" i="4"/>
  <c r="L167" i="4" s="1"/>
  <c r="J212" i="4"/>
  <c r="L212" i="4" s="1"/>
  <c r="J227" i="4"/>
  <c r="L227" i="4" s="1"/>
  <c r="J174" i="4"/>
  <c r="L174" i="4" s="1"/>
  <c r="J156" i="4"/>
  <c r="L156" i="4" s="1"/>
  <c r="J182" i="4"/>
  <c r="L182" i="4" s="1"/>
  <c r="J183" i="4"/>
  <c r="L183" i="4" s="1"/>
  <c r="K183" i="4"/>
  <c r="J162" i="4"/>
  <c r="L162" i="4" s="1"/>
  <c r="K9" i="4"/>
  <c r="J190" i="4"/>
  <c r="L190" i="4" s="1"/>
  <c r="J59" i="4"/>
  <c r="L59" i="4" s="1"/>
  <c r="K107" i="4"/>
  <c r="J107" i="4"/>
  <c r="L107" i="4" s="1"/>
  <c r="J28" i="4"/>
  <c r="L28" i="4" s="1"/>
  <c r="J88" i="4"/>
  <c r="L88" i="4" s="1"/>
  <c r="K205" i="4"/>
  <c r="J205" i="4"/>
  <c r="L205" i="4" s="1"/>
  <c r="K250" i="4"/>
  <c r="J250" i="4"/>
  <c r="L250" i="4" s="1"/>
  <c r="I257" i="4"/>
  <c r="H209" i="4"/>
  <c r="I209" i="4"/>
  <c r="J209" i="4"/>
  <c r="L209" i="4" s="1"/>
  <c r="J216" i="4"/>
  <c r="L216" i="4" s="1"/>
  <c r="J150" i="4"/>
  <c r="L150" i="4" s="1"/>
  <c r="J222" i="4"/>
  <c r="L222" i="4" s="1"/>
  <c r="J171" i="4"/>
  <c r="L171" i="4" s="1"/>
  <c r="J223" i="4"/>
  <c r="L223" i="4" s="1"/>
  <c r="J226" i="4"/>
  <c r="L226" i="4" s="1"/>
  <c r="I226" i="4"/>
  <c r="J101" i="4"/>
  <c r="L101" i="4" s="1"/>
  <c r="J276" i="4"/>
  <c r="L276" i="4" s="1"/>
  <c r="I241" i="4"/>
  <c r="J241" i="4"/>
  <c r="L241" i="4" s="1"/>
  <c r="J284" i="4"/>
  <c r="L284" i="4" s="1"/>
  <c r="J242" i="4"/>
  <c r="L242" i="4" s="1"/>
  <c r="J166" i="4"/>
  <c r="L166" i="4" s="1"/>
  <c r="J247" i="4"/>
  <c r="L247" i="4" s="1"/>
  <c r="I308" i="4"/>
  <c r="K308" i="4"/>
  <c r="J261" i="4"/>
  <c r="L261" i="4" s="1"/>
  <c r="J191" i="4"/>
  <c r="L191" i="4" s="1"/>
  <c r="J180" i="4"/>
  <c r="L180" i="4" s="1"/>
  <c r="J46" i="4"/>
  <c r="L46" i="4" s="1"/>
  <c r="H11" i="4"/>
  <c r="I11" i="4"/>
  <c r="K11" i="4"/>
  <c r="J264" i="4"/>
  <c r="L264" i="4" s="1"/>
  <c r="H265" i="4"/>
  <c r="H267" i="4"/>
  <c r="J267" i="4"/>
  <c r="L267" i="4" s="1"/>
  <c r="H217" i="4"/>
  <c r="J217" i="4"/>
  <c r="L217" i="4" s="1"/>
  <c r="J234" i="4"/>
  <c r="L234" i="4" s="1"/>
  <c r="H18" i="4"/>
  <c r="I18" i="4"/>
  <c r="J18" i="4"/>
  <c r="L18" i="4" s="1"/>
  <c r="I92" i="4"/>
  <c r="H92" i="4"/>
  <c r="J92" i="4"/>
  <c r="L92" i="4" s="1"/>
  <c r="K92" i="4"/>
  <c r="H298" i="4"/>
  <c r="J298" i="4"/>
  <c r="L298" i="4" s="1"/>
  <c r="J82" i="4"/>
  <c r="L82" i="4" s="1"/>
  <c r="H305" i="4"/>
  <c r="J305" i="4"/>
  <c r="L305" i="4" s="1"/>
  <c r="H40" i="4"/>
  <c r="I40" i="4"/>
  <c r="K40" i="4"/>
  <c r="I81" i="4"/>
  <c r="H81" i="4"/>
  <c r="J81" i="4"/>
  <c r="L81" i="4" s="1"/>
  <c r="K81" i="4"/>
  <c r="J310" i="4"/>
  <c r="L310" i="4" s="1"/>
  <c r="J244" i="4"/>
  <c r="L244" i="4" s="1"/>
  <c r="H218" i="4"/>
  <c r="H22" i="4"/>
  <c r="I22" i="4"/>
  <c r="J55" i="4"/>
  <c r="L55" i="4" s="1"/>
  <c r="H66" i="4"/>
  <c r="H71" i="4"/>
  <c r="J70" i="4"/>
  <c r="L70" i="4" s="1"/>
  <c r="J79" i="4"/>
  <c r="L79" i="4" s="1"/>
  <c r="H83" i="4"/>
  <c r="J83" i="4"/>
  <c r="L83" i="4" s="1"/>
  <c r="H93" i="4"/>
  <c r="J111" i="4"/>
  <c r="L111" i="4" s="1"/>
  <c r="K111" i="4"/>
  <c r="J269" i="4"/>
  <c r="L269" i="4" s="1"/>
  <c r="K119" i="4"/>
  <c r="H119" i="4"/>
  <c r="I119" i="4"/>
  <c r="J138" i="4"/>
  <c r="L138" i="4" s="1"/>
  <c r="I149" i="4"/>
  <c r="H149" i="4"/>
  <c r="I148" i="4"/>
  <c r="H148" i="4"/>
  <c r="J148" i="4"/>
  <c r="L148" i="4" s="1"/>
  <c r="K148" i="4"/>
  <c r="J176" i="4"/>
  <c r="L176" i="4" s="1"/>
  <c r="I63" i="4"/>
  <c r="H63" i="4"/>
  <c r="J63" i="4"/>
  <c r="L63" i="4" s="1"/>
  <c r="H181" i="4"/>
  <c r="J181" i="4"/>
  <c r="L181" i="4" s="1"/>
  <c r="H194" i="4"/>
  <c r="I194" i="4"/>
  <c r="J196" i="4"/>
  <c r="L196" i="4" s="1"/>
  <c r="K196" i="4"/>
  <c r="I199" i="4"/>
  <c r="H199" i="4"/>
  <c r="J282" i="4"/>
  <c r="L282" i="4" s="1"/>
  <c r="K282" i="4"/>
  <c r="J220" i="4"/>
  <c r="L220" i="4" s="1"/>
  <c r="H228" i="4"/>
  <c r="H237" i="4"/>
  <c r="I237" i="4"/>
  <c r="H236" i="4"/>
  <c r="J278" i="4"/>
  <c r="L278" i="4" s="1"/>
  <c r="H278" i="4"/>
  <c r="K278" i="4"/>
  <c r="K95" i="4"/>
  <c r="H95" i="4"/>
  <c r="I95" i="4"/>
  <c r="J95" i="4"/>
  <c r="L95" i="4" s="1"/>
  <c r="H239" i="4"/>
  <c r="K253" i="4"/>
  <c r="H253" i="4"/>
  <c r="I253" i="4"/>
  <c r="J253" i="4"/>
  <c r="L253" i="4" s="1"/>
  <c r="H258" i="4"/>
  <c r="I258" i="4"/>
  <c r="J258" i="4"/>
  <c r="L258" i="4" s="1"/>
  <c r="M258" i="4" s="1"/>
  <c r="K258" i="4"/>
  <c r="H259" i="4"/>
  <c r="J259" i="4"/>
  <c r="L259" i="4" s="1"/>
  <c r="M259" i="4" s="1"/>
  <c r="K259" i="4"/>
  <c r="J263" i="4"/>
  <c r="L263" i="4" s="1"/>
  <c r="H277" i="4"/>
  <c r="J231" i="4"/>
  <c r="L231" i="4" s="1"/>
  <c r="H231" i="4"/>
  <c r="I231" i="4"/>
  <c r="K295" i="4"/>
  <c r="I295" i="4"/>
  <c r="H295" i="4"/>
  <c r="J295" i="4"/>
  <c r="L295" i="4" s="1"/>
  <c r="I300" i="4"/>
  <c r="H300" i="4"/>
  <c r="J300" i="4"/>
  <c r="L300" i="4" s="1"/>
  <c r="K300" i="4"/>
  <c r="K299" i="4"/>
  <c r="I299" i="4"/>
  <c r="H273" i="4"/>
  <c r="H270" i="4"/>
  <c r="J270" i="4"/>
  <c r="L270" i="4" s="1"/>
  <c r="H281" i="4"/>
  <c r="I281" i="4"/>
  <c r="J281" i="4"/>
  <c r="L281" i="4" s="1"/>
  <c r="K281" i="4"/>
  <c r="I203" i="4"/>
  <c r="H203" i="4"/>
  <c r="H193" i="4"/>
  <c r="J193" i="4"/>
  <c r="L193" i="4" s="1"/>
  <c r="H302" i="4"/>
  <c r="I302" i="4"/>
  <c r="J302" i="4"/>
  <c r="L302" i="4" s="1"/>
  <c r="M302" i="4" s="1"/>
  <c r="K302" i="4"/>
  <c r="I301" i="4"/>
  <c r="H301" i="4"/>
  <c r="J301" i="4"/>
  <c r="L301" i="4" s="1"/>
  <c r="M301" i="4" s="1"/>
  <c r="H31" i="4"/>
  <c r="I31" i="4"/>
  <c r="J31" i="4"/>
  <c r="L31" i="4" s="1"/>
  <c r="K31" i="4"/>
  <c r="K96" i="4"/>
  <c r="H96" i="4"/>
  <c r="I96" i="4"/>
  <c r="J96" i="4"/>
  <c r="L96" i="4" s="1"/>
  <c r="M96" i="4" s="1"/>
  <c r="I294" i="4"/>
  <c r="H294" i="4"/>
  <c r="J294" i="4"/>
  <c r="L294" i="4" s="1"/>
  <c r="K294" i="4"/>
  <c r="H184" i="4"/>
  <c r="K285" i="4"/>
  <c r="I285" i="4"/>
  <c r="H288" i="4"/>
  <c r="H289" i="4"/>
  <c r="I289" i="4"/>
  <c r="H13" i="4"/>
  <c r="J13" i="4"/>
  <c r="L13" i="4" s="1"/>
  <c r="H65" i="4"/>
  <c r="I65" i="4"/>
  <c r="J65" i="4"/>
  <c r="L65" i="4" s="1"/>
  <c r="K65" i="4"/>
  <c r="J215" i="4"/>
  <c r="L215" i="4" s="1"/>
  <c r="H215" i="4"/>
  <c r="I215" i="4"/>
  <c r="J280" i="4"/>
  <c r="L280" i="4" s="1"/>
  <c r="H280" i="4"/>
  <c r="H139" i="4"/>
  <c r="I139" i="4"/>
  <c r="J139" i="4"/>
  <c r="L139" i="4" s="1"/>
  <c r="M139" i="4" s="1"/>
  <c r="K139" i="4"/>
  <c r="I195" i="4"/>
  <c r="H195" i="4"/>
  <c r="J195" i="4"/>
  <c r="L195" i="4" s="1"/>
  <c r="H200" i="4"/>
  <c r="I200" i="4"/>
  <c r="J200" i="4"/>
  <c r="L200" i="4" s="1"/>
  <c r="K200" i="4"/>
  <c r="I66" i="5"/>
  <c r="J66" i="5"/>
  <c r="K66" i="5"/>
  <c r="M66" i="5" s="1"/>
  <c r="L66" i="5"/>
  <c r="K16" i="5"/>
  <c r="M16" i="5" s="1"/>
  <c r="L18" i="5"/>
  <c r="I18" i="5"/>
  <c r="J18" i="5"/>
  <c r="K18" i="5"/>
  <c r="M18" i="5" s="1"/>
  <c r="I21" i="5"/>
  <c r="I23" i="5"/>
  <c r="K23" i="5"/>
  <c r="M23" i="5" s="1"/>
  <c r="I307" i="5"/>
  <c r="K307" i="5"/>
  <c r="M307" i="5" s="1"/>
  <c r="I24" i="5"/>
  <c r="J24" i="5"/>
  <c r="K24" i="5"/>
  <c r="M24" i="5" s="1"/>
  <c r="L24" i="5"/>
  <c r="I25" i="5"/>
  <c r="J25" i="5"/>
  <c r="K25" i="5"/>
  <c r="M25" i="5" s="1"/>
  <c r="L25" i="5"/>
  <c r="K33" i="5"/>
  <c r="M33" i="5" s="1"/>
  <c r="I41" i="5"/>
  <c r="I45" i="5"/>
  <c r="K45" i="5"/>
  <c r="M45" i="5" s="1"/>
  <c r="I34" i="5"/>
  <c r="J52" i="5"/>
  <c r="I52" i="5"/>
  <c r="K52" i="5"/>
  <c r="M52" i="5" s="1"/>
  <c r="K55" i="5"/>
  <c r="M55" i="5" s="1"/>
  <c r="I69" i="5"/>
  <c r="I27" i="5"/>
  <c r="J27" i="5"/>
  <c r="K82" i="5"/>
  <c r="M82" i="5" s="1"/>
  <c r="K83" i="5"/>
  <c r="M83" i="5" s="1"/>
  <c r="I72" i="5"/>
  <c r="I135" i="5"/>
  <c r="I90" i="5"/>
  <c r="K90" i="5"/>
  <c r="M90" i="5" s="1"/>
  <c r="N90" i="5" s="1"/>
  <c r="I98" i="5"/>
  <c r="J98" i="5"/>
  <c r="K98" i="5"/>
  <c r="M98" i="5" s="1"/>
  <c r="L98" i="5"/>
  <c r="J263" i="5"/>
  <c r="K263" i="5"/>
  <c r="M263" i="5" s="1"/>
  <c r="L263" i="5"/>
  <c r="I228" i="5"/>
  <c r="J228" i="5"/>
  <c r="K228" i="5"/>
  <c r="M228" i="5" s="1"/>
  <c r="L228" i="5"/>
  <c r="I106" i="5"/>
  <c r="K106" i="5"/>
  <c r="M106" i="5" s="1"/>
  <c r="I107" i="5"/>
  <c r="K107" i="5"/>
  <c r="M107" i="5" s="1"/>
  <c r="I156" i="5"/>
  <c r="I108" i="5"/>
  <c r="K108" i="5"/>
  <c r="M108" i="5" s="1"/>
  <c r="J239" i="5"/>
  <c r="I239" i="5"/>
  <c r="K239" i="5"/>
  <c r="L239" i="5"/>
  <c r="I32" i="5"/>
  <c r="J32" i="5"/>
  <c r="K32" i="5"/>
  <c r="M32" i="5" s="1"/>
  <c r="L32" i="5"/>
  <c r="J110" i="5"/>
  <c r="K110" i="5"/>
  <c r="M110" i="5" s="1"/>
  <c r="L110" i="5"/>
  <c r="I229" i="5"/>
  <c r="K229" i="5"/>
  <c r="M229" i="5" s="1"/>
  <c r="J120" i="5"/>
  <c r="K120" i="5"/>
  <c r="M120" i="5" s="1"/>
  <c r="I123" i="5"/>
  <c r="I124" i="5"/>
  <c r="K97" i="5"/>
  <c r="M97" i="5" s="1"/>
  <c r="J128" i="5"/>
  <c r="I128" i="5"/>
  <c r="K128" i="5"/>
  <c r="M128" i="5" s="1"/>
  <c r="N128" i="5" s="1"/>
  <c r="L128" i="5"/>
  <c r="K22" i="5"/>
  <c r="M22" i="5" s="1"/>
  <c r="K136" i="5"/>
  <c r="M136" i="5" s="1"/>
  <c r="L303" i="5"/>
  <c r="L297" i="5"/>
  <c r="I150" i="5"/>
  <c r="I207" i="5"/>
  <c r="I166" i="5"/>
  <c r="K167" i="5"/>
  <c r="M167" i="5" s="1"/>
  <c r="K168" i="5"/>
  <c r="M168" i="5" s="1"/>
  <c r="I168" i="5"/>
  <c r="I149" i="5"/>
  <c r="I271" i="5"/>
  <c r="K35" i="5"/>
  <c r="M35" i="5" s="1"/>
  <c r="I58" i="5"/>
  <c r="K58" i="5"/>
  <c r="M58" i="5" s="1"/>
  <c r="I70" i="5"/>
  <c r="I155" i="5"/>
  <c r="K155" i="5"/>
  <c r="M155" i="5" s="1"/>
  <c r="L155" i="5"/>
  <c r="K180" i="5"/>
  <c r="M180" i="5" s="1"/>
  <c r="L182" i="5"/>
  <c r="I304" i="5"/>
  <c r="K304" i="5"/>
  <c r="M304" i="5" s="1"/>
  <c r="I50" i="5"/>
  <c r="K50" i="5"/>
  <c r="M50" i="5" s="1"/>
  <c r="I95" i="5"/>
  <c r="K95" i="5"/>
  <c r="M95" i="5" s="1"/>
  <c r="N95" i="5" s="1"/>
  <c r="I121" i="5"/>
  <c r="I202" i="5"/>
  <c r="K202" i="5"/>
  <c r="M202" i="5" s="1"/>
  <c r="I246" i="5"/>
  <c r="K246" i="5"/>
  <c r="M246" i="5" s="1"/>
  <c r="K204" i="5"/>
  <c r="M204" i="5" s="1"/>
  <c r="I59" i="5"/>
  <c r="L59" i="5"/>
  <c r="K125" i="5"/>
  <c r="M125" i="5" s="1"/>
  <c r="I125" i="5"/>
  <c r="K164" i="5"/>
  <c r="M164" i="5" s="1"/>
  <c r="L164" i="5"/>
  <c r="I218" i="5"/>
  <c r="K218" i="5"/>
  <c r="M218" i="5" s="1"/>
  <c r="N218" i="5" s="1"/>
  <c r="L218" i="5"/>
  <c r="L134" i="5"/>
  <c r="I94" i="5"/>
  <c r="K94" i="5"/>
  <c r="M94" i="5" s="1"/>
  <c r="I221" i="5"/>
  <c r="I222" i="5"/>
  <c r="K222" i="5"/>
  <c r="M222" i="5" s="1"/>
  <c r="I231" i="5"/>
  <c r="I292" i="5"/>
  <c r="K292" i="5"/>
  <c r="M292" i="5" s="1"/>
  <c r="K242" i="5"/>
  <c r="M242" i="5" s="1"/>
  <c r="K236" i="5"/>
  <c r="M236" i="5" s="1"/>
  <c r="I237" i="5"/>
  <c r="K237" i="5"/>
  <c r="M237" i="5" s="1"/>
  <c r="N237" i="5" s="1"/>
  <c r="I162" i="5"/>
  <c r="J162" i="5"/>
  <c r="K162" i="5"/>
  <c r="M162" i="5" s="1"/>
  <c r="L162" i="5"/>
  <c r="I282" i="5"/>
  <c r="K282" i="5"/>
  <c r="M282" i="5" s="1"/>
  <c r="N282" i="5" s="1"/>
  <c r="K238" i="5"/>
  <c r="M238" i="5" s="1"/>
  <c r="K38" i="5"/>
  <c r="M38" i="5" s="1"/>
  <c r="I147" i="5"/>
  <c r="I265" i="5"/>
  <c r="J265" i="5"/>
  <c r="K265" i="5"/>
  <c r="M265" i="5" s="1"/>
  <c r="I159" i="5"/>
  <c r="K159" i="5"/>
  <c r="M159" i="5" s="1"/>
  <c r="I243" i="5"/>
  <c r="I296" i="5"/>
  <c r="I245" i="5"/>
  <c r="K245" i="5"/>
  <c r="M245" i="5" s="1"/>
  <c r="L183" i="5"/>
  <c r="I183" i="5"/>
  <c r="J183" i="5"/>
  <c r="K183" i="5"/>
  <c r="M183" i="5" s="1"/>
  <c r="N183" i="5" s="1"/>
  <c r="I308" i="5"/>
  <c r="K308" i="5"/>
  <c r="M308" i="5" s="1"/>
  <c r="I258" i="5"/>
  <c r="K186" i="5"/>
  <c r="M186" i="5" s="1"/>
  <c r="I251" i="5"/>
  <c r="K251" i="5"/>
  <c r="M251" i="5" s="1"/>
  <c r="K37" i="5"/>
  <c r="M37" i="5" s="1"/>
  <c r="K253" i="5"/>
  <c r="M253" i="5" s="1"/>
  <c r="I262" i="5"/>
  <c r="K262" i="5"/>
  <c r="M262" i="5" s="1"/>
  <c r="I31" i="5"/>
  <c r="J31" i="5"/>
  <c r="K31" i="5"/>
  <c r="M31" i="5" s="1"/>
  <c r="L31" i="5"/>
  <c r="I212" i="5"/>
  <c r="K212" i="5"/>
  <c r="M212" i="5" s="1"/>
  <c r="I230" i="5"/>
  <c r="J230" i="5"/>
  <c r="K230" i="5"/>
  <c r="M230" i="5" s="1"/>
  <c r="L230" i="5"/>
  <c r="K53" i="5"/>
  <c r="M53" i="5" s="1"/>
  <c r="I113" i="5"/>
  <c r="K7" i="5"/>
  <c r="M7" i="5" s="1"/>
  <c r="I118" i="5"/>
  <c r="I74" i="5"/>
  <c r="J74" i="5"/>
  <c r="K74" i="5"/>
  <c r="M74" i="5" s="1"/>
  <c r="N74" i="5" s="1"/>
  <c r="L74" i="5"/>
  <c r="K305" i="5"/>
  <c r="M305" i="5" s="1"/>
  <c r="K73" i="5"/>
  <c r="M73" i="5" s="1"/>
  <c r="K306" i="5"/>
  <c r="M306" i="5" s="1"/>
  <c r="I269" i="5"/>
  <c r="I309" i="5"/>
  <c r="K309" i="5"/>
  <c r="M309" i="5" s="1"/>
  <c r="I310" i="5"/>
  <c r="J310" i="5"/>
  <c r="K310" i="5"/>
  <c r="M310" i="5" s="1"/>
  <c r="L310" i="5"/>
  <c r="K240" i="5"/>
  <c r="M240" i="5" s="1"/>
  <c r="I213" i="5"/>
  <c r="I12" i="5"/>
  <c r="I11" i="5"/>
  <c r="K11" i="5"/>
  <c r="M11" i="5" s="1"/>
  <c r="I46" i="5"/>
  <c r="I57" i="5"/>
  <c r="I61" i="5"/>
  <c r="K61" i="5"/>
  <c r="M61" i="5" s="1"/>
  <c r="K76" i="5"/>
  <c r="M76" i="5" s="1"/>
  <c r="K75" i="5"/>
  <c r="M75" i="5" s="1"/>
  <c r="I85" i="5"/>
  <c r="I100" i="5"/>
  <c r="J100" i="5"/>
  <c r="K100" i="5"/>
  <c r="M100" i="5" s="1"/>
  <c r="L100" i="5"/>
  <c r="K103" i="5"/>
  <c r="M103" i="5" s="1"/>
  <c r="K111" i="5"/>
  <c r="M111" i="5" s="1"/>
  <c r="I130" i="5"/>
  <c r="K130" i="5"/>
  <c r="M130" i="5" s="1"/>
  <c r="N130" i="5" s="1"/>
  <c r="I133" i="5"/>
  <c r="K133" i="5"/>
  <c r="M133" i="5" s="1"/>
  <c r="N133" i="5" s="1"/>
  <c r="I142" i="5"/>
  <c r="K142" i="5"/>
  <c r="M142" i="5" s="1"/>
  <c r="I170" i="5"/>
  <c r="J163" i="5"/>
  <c r="I163" i="5"/>
  <c r="K163" i="5"/>
  <c r="M163" i="5" s="1"/>
  <c r="K54" i="5"/>
  <c r="M54" i="5" s="1"/>
  <c r="L54" i="5"/>
  <c r="I54" i="5"/>
  <c r="J54" i="5"/>
  <c r="I277" i="5"/>
  <c r="J68" i="5"/>
  <c r="I68" i="5"/>
  <c r="K68" i="5"/>
  <c r="M68" i="5" s="1"/>
  <c r="K189" i="5"/>
  <c r="M189" i="5" s="1"/>
  <c r="L189" i="5"/>
  <c r="I60" i="5"/>
  <c r="K191" i="5"/>
  <c r="M191" i="5" s="1"/>
  <c r="L191" i="5"/>
  <c r="I208" i="5"/>
  <c r="J209" i="5"/>
  <c r="I209" i="5"/>
  <c r="K209" i="5"/>
  <c r="M209" i="5" s="1"/>
  <c r="L209" i="5"/>
  <c r="I215" i="5"/>
  <c r="K215" i="5"/>
  <c r="M215" i="5" s="1"/>
  <c r="K214" i="5"/>
  <c r="M214" i="5" s="1"/>
  <c r="K91" i="5"/>
  <c r="M91" i="5" s="1"/>
  <c r="N91" i="5" s="1"/>
  <c r="I91" i="5"/>
  <c r="I276" i="5"/>
  <c r="K276" i="5"/>
  <c r="M276" i="5" s="1"/>
  <c r="K87" i="5"/>
  <c r="M87" i="5" s="1"/>
  <c r="I249" i="5"/>
  <c r="J249" i="5"/>
  <c r="K249" i="5"/>
  <c r="M249" i="5" s="1"/>
  <c r="I256" i="5"/>
  <c r="J256" i="5"/>
  <c r="K256" i="5"/>
  <c r="M256" i="5" s="1"/>
  <c r="I260" i="5"/>
  <c r="J260" i="5"/>
  <c r="K260" i="5"/>
  <c r="M260" i="5" s="1"/>
  <c r="N260" i="5" s="1"/>
  <c r="L260" i="5"/>
  <c r="I259" i="5"/>
  <c r="J259" i="5"/>
  <c r="K259" i="5"/>
  <c r="M259" i="5" s="1"/>
  <c r="I227" i="5"/>
  <c r="J300" i="5"/>
  <c r="I300" i="5"/>
  <c r="K300" i="5"/>
  <c r="M300" i="5" s="1"/>
  <c r="I299" i="5"/>
  <c r="K299" i="5"/>
  <c r="M299" i="5" s="1"/>
  <c r="I270" i="5"/>
  <c r="J270" i="5"/>
  <c r="K267" i="5"/>
  <c r="M267" i="5" s="1"/>
  <c r="L267" i="5"/>
  <c r="I188" i="5"/>
  <c r="J188" i="5"/>
  <c r="K188" i="5"/>
  <c r="M188" i="5" s="1"/>
  <c r="I19" i="5"/>
  <c r="J19" i="5"/>
  <c r="K19" i="5"/>
  <c r="M19" i="5" s="1"/>
  <c r="I178" i="5"/>
  <c r="J178" i="5"/>
  <c r="K178" i="5"/>
  <c r="J283" i="5"/>
  <c r="I283" i="5"/>
  <c r="K283" i="5"/>
  <c r="M283" i="5" s="1"/>
  <c r="J285" i="5"/>
  <c r="I285" i="5"/>
  <c r="K285" i="5"/>
  <c r="M285" i="5" s="1"/>
  <c r="J286" i="5"/>
  <c r="K286" i="5"/>
  <c r="M286" i="5" s="1"/>
  <c r="I286" i="5"/>
  <c r="I288" i="5"/>
  <c r="J288" i="5"/>
  <c r="K288" i="5"/>
  <c r="M288" i="5" s="1"/>
  <c r="J289" i="5"/>
  <c r="I289" i="5"/>
  <c r="K289" i="5"/>
  <c r="M289" i="5" s="1"/>
  <c r="I278" i="5"/>
  <c r="J278" i="5"/>
  <c r="K278" i="5"/>
  <c r="M278" i="5" s="1"/>
  <c r="I190" i="5"/>
  <c r="I195" i="5"/>
  <c r="J195" i="5"/>
  <c r="K195" i="5"/>
  <c r="M195" i="5" s="1"/>
  <c r="K8" i="5"/>
  <c r="M8" i="5" s="1"/>
  <c r="O260" i="5" l="1"/>
  <c r="S260" i="5" s="1"/>
  <c r="O183" i="5"/>
  <c r="S183" i="5" s="1"/>
  <c r="O24" i="5"/>
  <c r="S24" i="5" s="1"/>
  <c r="O74" i="5"/>
  <c r="S74" i="5" s="1"/>
  <c r="O98" i="5"/>
  <c r="S98" i="5" s="1"/>
  <c r="N95" i="4"/>
  <c r="N300" i="4"/>
  <c r="N294" i="4"/>
  <c r="N200" i="4"/>
  <c r="N96" i="4"/>
  <c r="N253" i="4"/>
  <c r="N81" i="4"/>
  <c r="N148" i="4"/>
  <c r="O239" i="5"/>
  <c r="S239" i="5" s="1"/>
  <c r="O54" i="5"/>
  <c r="S54" i="5" s="1"/>
  <c r="O66" i="5"/>
  <c r="S66" i="5" s="1"/>
  <c r="O31" i="5"/>
  <c r="S31" i="5" s="1"/>
  <c r="O310" i="5"/>
  <c r="S310" i="5" s="1"/>
  <c r="O162" i="5"/>
  <c r="S162" i="5" s="1"/>
  <c r="O25" i="5"/>
  <c r="S25" i="5" s="1"/>
  <c r="O228" i="5"/>
  <c r="S228" i="5" s="1"/>
  <c r="O209" i="5"/>
  <c r="S209" i="5" s="1"/>
  <c r="O100" i="5"/>
  <c r="S100" i="5" s="1"/>
  <c r="O230" i="5"/>
  <c r="S230" i="5" s="1"/>
  <c r="O32" i="5"/>
  <c r="S32" i="5" s="1"/>
  <c r="O18" i="5"/>
  <c r="S18" i="5" s="1"/>
  <c r="N139" i="4"/>
  <c r="N295" i="4"/>
  <c r="N65" i="4"/>
  <c r="R308" i="4" s="1"/>
  <c r="N258" i="4"/>
  <c r="N34" i="4"/>
  <c r="N30" i="4"/>
  <c r="O128" i="5"/>
  <c r="S128" i="5" s="1"/>
  <c r="N31" i="4"/>
  <c r="N92" i="4"/>
  <c r="N302" i="4"/>
  <c r="N35" i="4"/>
  <c r="N281" i="4"/>
  <c r="N133" i="3"/>
  <c r="N248" i="3"/>
  <c r="N14" i="3"/>
  <c r="N166" i="3"/>
  <c r="N233" i="3"/>
  <c r="N99" i="3"/>
  <c r="N80" i="3"/>
  <c r="N134" i="3"/>
  <c r="N106" i="3"/>
  <c r="N118" i="3"/>
  <c r="N199" i="3"/>
  <c r="N149" i="3"/>
  <c r="N110" i="3"/>
  <c r="N244" i="3"/>
  <c r="N58" i="3"/>
  <c r="N254" i="3"/>
  <c r="N282" i="3"/>
  <c r="N207" i="3"/>
  <c r="N18" i="3"/>
  <c r="N4" i="3"/>
  <c r="N252" i="3"/>
  <c r="N139" i="3"/>
  <c r="N29" i="3"/>
  <c r="N168" i="3"/>
  <c r="N9" i="3"/>
  <c r="N108" i="3"/>
  <c r="N88" i="3"/>
  <c r="M178" i="5"/>
  <c r="N178" i="5" s="1"/>
  <c r="N155" i="5"/>
  <c r="N209" i="5"/>
  <c r="N308" i="5"/>
  <c r="M239" i="5"/>
  <c r="N239" i="5" s="1"/>
  <c r="N259" i="5"/>
  <c r="N98" i="5"/>
  <c r="N310" i="5"/>
  <c r="N300" i="5"/>
  <c r="N54" i="5"/>
  <c r="M116" i="4"/>
  <c r="M91" i="4"/>
  <c r="M200" i="4"/>
  <c r="M31" i="4"/>
  <c r="O58" i="3"/>
  <c r="P58" i="3" s="1"/>
  <c r="Q58" i="3" s="1"/>
  <c r="M108" i="3"/>
  <c r="M229" i="3"/>
  <c r="M244" i="3"/>
  <c r="M118" i="3"/>
  <c r="M144" i="3"/>
  <c r="M88" i="3"/>
  <c r="M149" i="3"/>
  <c r="M172" i="3"/>
  <c r="M195" i="4"/>
  <c r="M253" i="4"/>
  <c r="M43" i="4"/>
  <c r="M307" i="4"/>
  <c r="M294" i="4"/>
  <c r="M30" i="4"/>
  <c r="N18" i="5"/>
  <c r="N222" i="5"/>
  <c r="N23" i="5"/>
  <c r="N125" i="5"/>
  <c r="N162" i="5"/>
  <c r="N212" i="5"/>
  <c r="N299" i="5"/>
  <c r="N31" i="5"/>
  <c r="M280" i="4"/>
  <c r="M300" i="4"/>
  <c r="M36" i="4"/>
  <c r="M135" i="3"/>
  <c r="M167" i="3"/>
  <c r="M155" i="3"/>
  <c r="M18" i="3"/>
  <c r="J215" i="3"/>
  <c r="L215" i="3" s="1"/>
  <c r="I215" i="3"/>
  <c r="H215" i="3"/>
  <c r="K215" i="3"/>
  <c r="K219" i="3"/>
  <c r="H219" i="3"/>
  <c r="J219" i="3"/>
  <c r="L219" i="3" s="1"/>
  <c r="J251" i="3"/>
  <c r="L251" i="3" s="1"/>
  <c r="H251" i="3"/>
  <c r="I251" i="3"/>
  <c r="K179" i="3"/>
  <c r="H147" i="3"/>
  <c r="I147" i="3"/>
  <c r="K147" i="3"/>
  <c r="K216" i="3"/>
  <c r="J216" i="3"/>
  <c r="L216" i="3" s="1"/>
  <c r="J124" i="3"/>
  <c r="L124" i="3" s="1"/>
  <c r="K124" i="3"/>
  <c r="J278" i="3"/>
  <c r="L278" i="3" s="1"/>
  <c r="M278" i="3" s="1"/>
  <c r="K278" i="3"/>
  <c r="I123" i="3"/>
  <c r="K123" i="3"/>
  <c r="K7" i="3"/>
  <c r="J7" i="3"/>
  <c r="L7" i="3" s="1"/>
  <c r="K10" i="3"/>
  <c r="I53" i="3"/>
  <c r="J53" i="3"/>
  <c r="L53" i="3" s="1"/>
  <c r="J163" i="3"/>
  <c r="L163" i="3" s="1"/>
  <c r="M209" i="3"/>
  <c r="I174" i="3"/>
  <c r="H174" i="3"/>
  <c r="H6" i="3"/>
  <c r="I6" i="3"/>
  <c r="J253" i="3"/>
  <c r="L253" i="3" s="1"/>
  <c r="H253" i="3"/>
  <c r="K50" i="3"/>
  <c r="I50" i="3"/>
  <c r="H63" i="3"/>
  <c r="I63" i="3"/>
  <c r="J63" i="3"/>
  <c r="L63" i="3" s="1"/>
  <c r="K63" i="3"/>
  <c r="K175" i="3"/>
  <c r="I24" i="3"/>
  <c r="K24" i="3"/>
  <c r="J114" i="3"/>
  <c r="L114" i="3" s="1"/>
  <c r="M114" i="3" s="1"/>
  <c r="H128" i="3"/>
  <c r="J128" i="3"/>
  <c r="L128" i="3" s="1"/>
  <c r="H274" i="3"/>
  <c r="I274" i="3"/>
  <c r="H164" i="3"/>
  <c r="I164" i="3"/>
  <c r="J164" i="3"/>
  <c r="L164" i="3" s="1"/>
  <c r="K164" i="3"/>
  <c r="I253" i="3"/>
  <c r="K253" i="3"/>
  <c r="J239" i="3"/>
  <c r="L239" i="3" s="1"/>
  <c r="K239" i="3"/>
  <c r="I239" i="3"/>
  <c r="I245" i="3"/>
  <c r="J245" i="3"/>
  <c r="L245" i="3" s="1"/>
  <c r="H245" i="3"/>
  <c r="J59" i="3"/>
  <c r="L59" i="3" s="1"/>
  <c r="I49" i="3"/>
  <c r="I290" i="3"/>
  <c r="K290" i="3"/>
  <c r="K311" i="3"/>
  <c r="H311" i="3"/>
  <c r="J311" i="3"/>
  <c r="L311" i="3" s="1"/>
  <c r="M16" i="3"/>
  <c r="J46" i="3"/>
  <c r="I198" i="3"/>
  <c r="M221" i="3"/>
  <c r="K101" i="3"/>
  <c r="J101" i="3"/>
  <c r="L101" i="3" s="1"/>
  <c r="J203" i="3"/>
  <c r="L203" i="3" s="1"/>
  <c r="K203" i="3"/>
  <c r="J283" i="3"/>
  <c r="L283" i="3" s="1"/>
  <c r="H283" i="3"/>
  <c r="H157" i="3"/>
  <c r="I157" i="3"/>
  <c r="K157" i="3"/>
  <c r="I33" i="3"/>
  <c r="J33" i="3"/>
  <c r="L33" i="3" s="1"/>
  <c r="K33" i="3"/>
  <c r="H33" i="3"/>
  <c r="H105" i="3"/>
  <c r="J105" i="3"/>
  <c r="L105" i="3" s="1"/>
  <c r="H169" i="3"/>
  <c r="I169" i="3"/>
  <c r="J169" i="3"/>
  <c r="L169" i="3" s="1"/>
  <c r="K169" i="3"/>
  <c r="M4" i="3"/>
  <c r="I209" i="3"/>
  <c r="H243" i="3"/>
  <c r="M212" i="3"/>
  <c r="J55" i="3"/>
  <c r="L55" i="3" s="1"/>
  <c r="H66" i="3"/>
  <c r="I66" i="3"/>
  <c r="K66" i="3"/>
  <c r="J66" i="3"/>
  <c r="L66" i="3" s="1"/>
  <c r="I113" i="3"/>
  <c r="J113" i="3"/>
  <c r="L113" i="3" s="1"/>
  <c r="K113" i="3"/>
  <c r="K202" i="3"/>
  <c r="H202" i="3"/>
  <c r="J13" i="3"/>
  <c r="L13" i="3" s="1"/>
  <c r="K194" i="3"/>
  <c r="I128" i="3"/>
  <c r="J295" i="3"/>
  <c r="L295" i="3" s="1"/>
  <c r="K295" i="3"/>
  <c r="H295" i="3"/>
  <c r="I295" i="3"/>
  <c r="M236" i="3"/>
  <c r="I214" i="3"/>
  <c r="J286" i="3"/>
  <c r="L286" i="3" s="1"/>
  <c r="K286" i="3"/>
  <c r="H191" i="3"/>
  <c r="K191" i="3"/>
  <c r="I191" i="3"/>
  <c r="I44" i="3"/>
  <c r="K44" i="3"/>
  <c r="H77" i="3"/>
  <c r="I77" i="3"/>
  <c r="J270" i="3"/>
  <c r="L270" i="3" s="1"/>
  <c r="K270" i="3"/>
  <c r="J232" i="3"/>
  <c r="L232" i="3" s="1"/>
  <c r="I232" i="3"/>
  <c r="H293" i="3"/>
  <c r="I293" i="3"/>
  <c r="J293" i="3"/>
  <c r="L293" i="3" s="1"/>
  <c r="K293" i="3"/>
  <c r="H25" i="3"/>
  <c r="J25" i="3"/>
  <c r="L25" i="3" s="1"/>
  <c r="J210" i="3"/>
  <c r="L210" i="3" s="1"/>
  <c r="K210" i="3"/>
  <c r="H210" i="3"/>
  <c r="H54" i="3"/>
  <c r="J238" i="3"/>
  <c r="K238" i="3"/>
  <c r="H238" i="3"/>
  <c r="I238" i="3"/>
  <c r="K120" i="3"/>
  <c r="I120" i="3"/>
  <c r="H270" i="3"/>
  <c r="I270" i="3"/>
  <c r="H55" i="3"/>
  <c r="K176" i="3"/>
  <c r="H176" i="3"/>
  <c r="I176" i="3"/>
  <c r="J176" i="3"/>
  <c r="L176" i="3" s="1"/>
  <c r="J185" i="3"/>
  <c r="L185" i="3" s="1"/>
  <c r="K185" i="3"/>
  <c r="H185" i="3"/>
  <c r="M9" i="3"/>
  <c r="J136" i="3"/>
  <c r="L136" i="3" s="1"/>
  <c r="K136" i="3"/>
  <c r="J303" i="3"/>
  <c r="L303" i="3" s="1"/>
  <c r="K303" i="3"/>
  <c r="H212" i="3"/>
  <c r="I212" i="3"/>
  <c r="J8" i="3"/>
  <c r="L8" i="3" s="1"/>
  <c r="H276" i="3"/>
  <c r="J299" i="3"/>
  <c r="L299" i="3" s="1"/>
  <c r="K299" i="3"/>
  <c r="H299" i="3"/>
  <c r="I299" i="3"/>
  <c r="J257" i="3"/>
  <c r="L257" i="3" s="1"/>
  <c r="I257" i="3"/>
  <c r="J200" i="3"/>
  <c r="L200" i="3" s="1"/>
  <c r="K9" i="3"/>
  <c r="H175" i="3"/>
  <c r="K154" i="3"/>
  <c r="H154" i="3"/>
  <c r="H121" i="3"/>
  <c r="I8" i="3"/>
  <c r="M307" i="3"/>
  <c r="K296" i="3"/>
  <c r="I296" i="3"/>
  <c r="H50" i="3"/>
  <c r="H20" i="3"/>
  <c r="J20" i="3"/>
  <c r="L20" i="3" s="1"/>
  <c r="J45" i="3"/>
  <c r="L45" i="3" s="1"/>
  <c r="H290" i="3"/>
  <c r="J290" i="3"/>
  <c r="L290" i="3" s="1"/>
  <c r="I175" i="3"/>
  <c r="J175" i="3"/>
  <c r="L175" i="3" s="1"/>
  <c r="H230" i="3"/>
  <c r="K135" i="3"/>
  <c r="N135" i="3" s="1"/>
  <c r="H57" i="3"/>
  <c r="I57" i="3"/>
  <c r="H125" i="3"/>
  <c r="M111" i="3"/>
  <c r="H281" i="3"/>
  <c r="I281" i="3"/>
  <c r="J281" i="3"/>
  <c r="L281" i="3" s="1"/>
  <c r="K281" i="3"/>
  <c r="K307" i="3"/>
  <c r="I307" i="3"/>
  <c r="J132" i="3"/>
  <c r="L132" i="3" s="1"/>
  <c r="H132" i="3"/>
  <c r="J52" i="3"/>
  <c r="L52" i="3" s="1"/>
  <c r="J127" i="3"/>
  <c r="L127" i="3" s="1"/>
  <c r="K127" i="3"/>
  <c r="H127" i="3"/>
  <c r="I259" i="3"/>
  <c r="J183" i="3"/>
  <c r="L183" i="3" s="1"/>
  <c r="K183" i="3"/>
  <c r="M137" i="3"/>
  <c r="J309" i="3"/>
  <c r="L309" i="3" s="1"/>
  <c r="H309" i="3"/>
  <c r="H53" i="3"/>
  <c r="J57" i="3"/>
  <c r="L57" i="3" s="1"/>
  <c r="K57" i="3"/>
  <c r="O18" i="3"/>
  <c r="P18" i="3" s="1"/>
  <c r="Q18" i="3" s="1"/>
  <c r="K132" i="3"/>
  <c r="J242" i="3"/>
  <c r="L242" i="3" s="1"/>
  <c r="K242" i="3"/>
  <c r="H60" i="3"/>
  <c r="H17" i="3"/>
  <c r="I17" i="3"/>
  <c r="J17" i="3"/>
  <c r="L17" i="3" s="1"/>
  <c r="K17" i="3"/>
  <c r="I277" i="3"/>
  <c r="H277" i="3"/>
  <c r="M139" i="3"/>
  <c r="J224" i="3"/>
  <c r="L224" i="3" s="1"/>
  <c r="J5" i="3"/>
  <c r="L5" i="3" s="1"/>
  <c r="H5" i="3"/>
  <c r="K5" i="3"/>
  <c r="J56" i="3"/>
  <c r="K56" i="3"/>
  <c r="H124" i="3"/>
  <c r="I124" i="3"/>
  <c r="K16" i="3"/>
  <c r="I16" i="3"/>
  <c r="M199" i="3"/>
  <c r="I286" i="3"/>
  <c r="N286" i="3" s="1"/>
  <c r="K256" i="3"/>
  <c r="H256" i="3"/>
  <c r="J256" i="3"/>
  <c r="L256" i="3" s="1"/>
  <c r="I268" i="3"/>
  <c r="K268" i="3"/>
  <c r="H268" i="3"/>
  <c r="J268" i="3"/>
  <c r="L268" i="3" s="1"/>
  <c r="J154" i="3"/>
  <c r="L154" i="3" s="1"/>
  <c r="J259" i="3"/>
  <c r="L259" i="3" s="1"/>
  <c r="M259" i="3" s="1"/>
  <c r="K259" i="3"/>
  <c r="H259" i="3"/>
  <c r="K93" i="3"/>
  <c r="N93" i="3" s="1"/>
  <c r="I222" i="3"/>
  <c r="J222" i="3"/>
  <c r="L222" i="3" s="1"/>
  <c r="K222" i="3"/>
  <c r="H222" i="3"/>
  <c r="J226" i="3"/>
  <c r="L226" i="3" s="1"/>
  <c r="K226" i="3"/>
  <c r="H303" i="3"/>
  <c r="I303" i="3"/>
  <c r="M248" i="3"/>
  <c r="K231" i="3"/>
  <c r="J231" i="3"/>
  <c r="L231" i="3" s="1"/>
  <c r="K6" i="3"/>
  <c r="J6" i="3"/>
  <c r="L6" i="3" s="1"/>
  <c r="K245" i="3"/>
  <c r="K251" i="3"/>
  <c r="I291" i="3"/>
  <c r="J291" i="3"/>
  <c r="L291" i="3" s="1"/>
  <c r="K291" i="3"/>
  <c r="H291" i="3"/>
  <c r="J194" i="3"/>
  <c r="L194" i="3" s="1"/>
  <c r="J115" i="3"/>
  <c r="L115" i="3" s="1"/>
  <c r="I115" i="3"/>
  <c r="M123" i="3"/>
  <c r="H264" i="3"/>
  <c r="J264" i="3"/>
  <c r="L264" i="3" s="1"/>
  <c r="I193" i="3"/>
  <c r="K193" i="3"/>
  <c r="H119" i="3"/>
  <c r="I119" i="3"/>
  <c r="J119" i="3"/>
  <c r="L119" i="3" s="1"/>
  <c r="K119" i="3"/>
  <c r="K8" i="3"/>
  <c r="J297" i="3"/>
  <c r="K297" i="3"/>
  <c r="J287" i="3"/>
  <c r="L287" i="3" s="1"/>
  <c r="K287" i="3"/>
  <c r="H287" i="3"/>
  <c r="N287" i="3" s="1"/>
  <c r="H126" i="3"/>
  <c r="I126" i="3"/>
  <c r="M233" i="3"/>
  <c r="I155" i="3"/>
  <c r="N155" i="3" s="1"/>
  <c r="J150" i="3"/>
  <c r="L150" i="3" s="1"/>
  <c r="K38" i="3"/>
  <c r="I38" i="3"/>
  <c r="H38" i="3"/>
  <c r="K302" i="3"/>
  <c r="M308" i="3"/>
  <c r="J310" i="3"/>
  <c r="L310" i="3" s="1"/>
  <c r="K310" i="3"/>
  <c r="H310" i="3"/>
  <c r="I310" i="3"/>
  <c r="H131" i="3"/>
  <c r="K105" i="3"/>
  <c r="I105" i="3"/>
  <c r="H7" i="3"/>
  <c r="M10" i="3"/>
  <c r="K212" i="3"/>
  <c r="H83" i="3"/>
  <c r="H261" i="3"/>
  <c r="J261" i="3"/>
  <c r="L261" i="3" s="1"/>
  <c r="H156" i="3"/>
  <c r="J272" i="3"/>
  <c r="L272" i="3" s="1"/>
  <c r="K272" i="3"/>
  <c r="H235" i="3"/>
  <c r="I235" i="3"/>
  <c r="H113" i="3"/>
  <c r="N113" i="3" s="1"/>
  <c r="J125" i="3"/>
  <c r="L125" i="3" s="1"/>
  <c r="K125" i="3"/>
  <c r="I249" i="3"/>
  <c r="J249" i="3"/>
  <c r="L249" i="3" s="1"/>
  <c r="K249" i="3"/>
  <c r="H249" i="3"/>
  <c r="J120" i="3"/>
  <c r="L120" i="3" s="1"/>
  <c r="H211" i="3"/>
  <c r="I211" i="3"/>
  <c r="H136" i="3"/>
  <c r="I136" i="3"/>
  <c r="H301" i="3"/>
  <c r="I301" i="3"/>
  <c r="J50" i="3"/>
  <c r="L50" i="3" s="1"/>
  <c r="H21" i="3"/>
  <c r="I289" i="3"/>
  <c r="H289" i="3"/>
  <c r="J289" i="3"/>
  <c r="L289" i="3" s="1"/>
  <c r="J61" i="3"/>
  <c r="L61" i="3" s="1"/>
  <c r="K61" i="3"/>
  <c r="J302" i="3"/>
  <c r="K298" i="3"/>
  <c r="N298" i="3" s="1"/>
  <c r="I60" i="3"/>
  <c r="J60" i="3"/>
  <c r="L60" i="3" s="1"/>
  <c r="I194" i="3"/>
  <c r="J147" i="3"/>
  <c r="L147" i="3" s="1"/>
  <c r="I85" i="3"/>
  <c r="H85" i="3"/>
  <c r="J85" i="3"/>
  <c r="L85" i="3" s="1"/>
  <c r="K85" i="3"/>
  <c r="J274" i="3"/>
  <c r="L274" i="3" s="1"/>
  <c r="J191" i="3"/>
  <c r="L191" i="3" s="1"/>
  <c r="J277" i="3"/>
  <c r="L277" i="3" s="1"/>
  <c r="K277" i="3"/>
  <c r="H193" i="3"/>
  <c r="J193" i="3"/>
  <c r="L193" i="3" s="1"/>
  <c r="I241" i="3"/>
  <c r="K241" i="3"/>
  <c r="J241" i="3"/>
  <c r="L241" i="3" s="1"/>
  <c r="H218" i="3"/>
  <c r="K198" i="3"/>
  <c r="H142" i="3"/>
  <c r="I142" i="3"/>
  <c r="J142" i="3"/>
  <c r="L142" i="3" s="1"/>
  <c r="K142" i="3"/>
  <c r="I19" i="3"/>
  <c r="H269" i="3"/>
  <c r="J243" i="3"/>
  <c r="L243" i="3" s="1"/>
  <c r="K243" i="3"/>
  <c r="I288" i="3"/>
  <c r="H288" i="3"/>
  <c r="J288" i="3"/>
  <c r="L288" i="3" s="1"/>
  <c r="H100" i="3"/>
  <c r="J12" i="3"/>
  <c r="L12" i="3" s="1"/>
  <c r="K83" i="3"/>
  <c r="H52" i="3"/>
  <c r="I52" i="3"/>
  <c r="H273" i="3"/>
  <c r="I273" i="3"/>
  <c r="K91" i="3"/>
  <c r="H91" i="3"/>
  <c r="H267" i="3"/>
  <c r="H240" i="3"/>
  <c r="J262" i="3"/>
  <c r="L262" i="3" s="1"/>
  <c r="I221" i="3"/>
  <c r="J300" i="3"/>
  <c r="L300" i="3" s="1"/>
  <c r="K300" i="3"/>
  <c r="H300" i="3"/>
  <c r="K111" i="3"/>
  <c r="N111" i="3" s="1"/>
  <c r="K274" i="3"/>
  <c r="M207" i="3"/>
  <c r="M258" i="3"/>
  <c r="H101" i="3"/>
  <c r="I185" i="3"/>
  <c r="H226" i="3"/>
  <c r="H188" i="3"/>
  <c r="J188" i="3"/>
  <c r="L188" i="3" s="1"/>
  <c r="I294" i="3"/>
  <c r="H294" i="3"/>
  <c r="H76" i="3"/>
  <c r="I76" i="3"/>
  <c r="K76" i="3"/>
  <c r="J76" i="3"/>
  <c r="L76" i="3" s="1"/>
  <c r="I223" i="3"/>
  <c r="H223" i="3"/>
  <c r="J223" i="3"/>
  <c r="L223" i="3" s="1"/>
  <c r="H205" i="3"/>
  <c r="I205" i="3"/>
  <c r="J205" i="3"/>
  <c r="L205" i="3" s="1"/>
  <c r="K205" i="3"/>
  <c r="K280" i="3"/>
  <c r="H280" i="3"/>
  <c r="I280" i="3"/>
  <c r="J280" i="3"/>
  <c r="L280" i="3" s="1"/>
  <c r="I216" i="3"/>
  <c r="H216" i="3"/>
  <c r="J182" i="3"/>
  <c r="L182" i="3" s="1"/>
  <c r="M182" i="3" s="1"/>
  <c r="I103" i="3"/>
  <c r="K103" i="3"/>
  <c r="J279" i="3"/>
  <c r="L279" i="3" s="1"/>
  <c r="M298" i="3"/>
  <c r="H272" i="3"/>
  <c r="I272" i="3"/>
  <c r="J250" i="3"/>
  <c r="L250" i="3" s="1"/>
  <c r="H114" i="3"/>
  <c r="I210" i="3"/>
  <c r="K168" i="3"/>
  <c r="I153" i="3"/>
  <c r="M54" i="3"/>
  <c r="I94" i="3"/>
  <c r="H94" i="3"/>
  <c r="J312" i="3"/>
  <c r="L312" i="3" s="1"/>
  <c r="H51" i="3"/>
  <c r="N51" i="3" s="1"/>
  <c r="H117" i="3"/>
  <c r="H92" i="3"/>
  <c r="J240" i="3"/>
  <c r="L240" i="3" s="1"/>
  <c r="K195" i="3"/>
  <c r="I195" i="3"/>
  <c r="J195" i="3"/>
  <c r="L195" i="3" s="1"/>
  <c r="H195" i="3"/>
  <c r="H130" i="3"/>
  <c r="H203" i="3"/>
  <c r="I203" i="3"/>
  <c r="H171" i="3"/>
  <c r="H103" i="3"/>
  <c r="J103" i="3"/>
  <c r="L103" i="3" s="1"/>
  <c r="I28" i="3"/>
  <c r="K28" i="3"/>
  <c r="H24" i="3"/>
  <c r="M168" i="3"/>
  <c r="J47" i="3"/>
  <c r="L47" i="3" s="1"/>
  <c r="K47" i="3"/>
  <c r="I146" i="3"/>
  <c r="H292" i="3"/>
  <c r="I292" i="3"/>
  <c r="J292" i="3"/>
  <c r="L292" i="3" s="1"/>
  <c r="K292" i="3"/>
  <c r="I182" i="3"/>
  <c r="H182" i="3"/>
  <c r="K192" i="3"/>
  <c r="H192" i="3"/>
  <c r="H74" i="3"/>
  <c r="J74" i="3"/>
  <c r="L74" i="3" s="1"/>
  <c r="J180" i="3"/>
  <c r="J112" i="3"/>
  <c r="L112" i="3" s="1"/>
  <c r="K186" i="3"/>
  <c r="I297" i="3"/>
  <c r="K279" i="3"/>
  <c r="H19" i="3"/>
  <c r="K250" i="3"/>
  <c r="J174" i="3"/>
  <c r="L174" i="3" s="1"/>
  <c r="K174" i="3"/>
  <c r="H198" i="3"/>
  <c r="H43" i="3"/>
  <c r="I43" i="3"/>
  <c r="H153" i="3"/>
  <c r="H107" i="3"/>
  <c r="M49" i="3"/>
  <c r="K285" i="3"/>
  <c r="H285" i="3"/>
  <c r="I285" i="3"/>
  <c r="J285" i="3"/>
  <c r="L285" i="3" s="1"/>
  <c r="O4" i="3"/>
  <c r="P4" i="3" s="1"/>
  <c r="Q4" i="3" s="1"/>
  <c r="J77" i="3"/>
  <c r="L77" i="3" s="1"/>
  <c r="H279" i="3"/>
  <c r="J19" i="3"/>
  <c r="L19" i="3" s="1"/>
  <c r="K19" i="3"/>
  <c r="H250" i="3"/>
  <c r="H234" i="3"/>
  <c r="I234" i="3"/>
  <c r="J228" i="3"/>
  <c r="N228" i="3" s="1"/>
  <c r="I114" i="3"/>
  <c r="K114" i="3"/>
  <c r="H208" i="3"/>
  <c r="J100" i="3"/>
  <c r="L100" i="3" s="1"/>
  <c r="K12" i="3"/>
  <c r="K312" i="3"/>
  <c r="I312" i="3"/>
  <c r="J273" i="3"/>
  <c r="L273" i="3" s="1"/>
  <c r="J267" i="3"/>
  <c r="L267" i="3" s="1"/>
  <c r="K49" i="3"/>
  <c r="I47" i="3"/>
  <c r="H47" i="3"/>
  <c r="K262" i="3"/>
  <c r="H220" i="3"/>
  <c r="J220" i="3"/>
  <c r="L220" i="3" s="1"/>
  <c r="I40" i="3"/>
  <c r="H40" i="3"/>
  <c r="J179" i="3"/>
  <c r="L179" i="3" s="1"/>
  <c r="H140" i="3"/>
  <c r="I140" i="3"/>
  <c r="J140" i="3"/>
  <c r="L140" i="3" s="1"/>
  <c r="K140" i="3"/>
  <c r="K46" i="3"/>
  <c r="K177" i="3"/>
  <c r="H177" i="3"/>
  <c r="J234" i="3"/>
  <c r="L234" i="3" s="1"/>
  <c r="K234" i="3"/>
  <c r="H278" i="3"/>
  <c r="I278" i="3"/>
  <c r="J62" i="3"/>
  <c r="K62" i="3"/>
  <c r="H304" i="3"/>
  <c r="I304" i="3"/>
  <c r="I279" i="3"/>
  <c r="I250" i="3"/>
  <c r="K288" i="3"/>
  <c r="J126" i="3"/>
  <c r="L126" i="3" s="1"/>
  <c r="J83" i="3"/>
  <c r="L83" i="3" s="1"/>
  <c r="J91" i="3"/>
  <c r="L91" i="3" s="1"/>
  <c r="M93" i="3"/>
  <c r="H41" i="3"/>
  <c r="K41" i="3"/>
  <c r="K269" i="3"/>
  <c r="I243" i="3"/>
  <c r="I100" i="3"/>
  <c r="I12" i="3"/>
  <c r="K52" i="3"/>
  <c r="K273" i="3"/>
  <c r="I91" i="3"/>
  <c r="K267" i="3"/>
  <c r="K141" i="3"/>
  <c r="H141" i="3"/>
  <c r="K240" i="3"/>
  <c r="H262" i="3"/>
  <c r="K221" i="3"/>
  <c r="N221" i="3" s="1"/>
  <c r="H306" i="3"/>
  <c r="I306" i="3"/>
  <c r="J306" i="3"/>
  <c r="L306" i="3" s="1"/>
  <c r="I227" i="3"/>
  <c r="K227" i="3"/>
  <c r="H227" i="3"/>
  <c r="H151" i="3"/>
  <c r="J151" i="3"/>
  <c r="L151" i="3" s="1"/>
  <c r="H15" i="3"/>
  <c r="H296" i="3"/>
  <c r="J90" i="3"/>
  <c r="K90" i="3"/>
  <c r="I127" i="3"/>
  <c r="H180" i="3"/>
  <c r="I180" i="3"/>
  <c r="I206" i="3"/>
  <c r="J206" i="3"/>
  <c r="L206" i="3" s="1"/>
  <c r="K206" i="3"/>
  <c r="H122" i="3"/>
  <c r="K95" i="3"/>
  <c r="I95" i="3"/>
  <c r="J95" i="3"/>
  <c r="L95" i="3" s="1"/>
  <c r="H95" i="3"/>
  <c r="K229" i="3"/>
  <c r="N229" i="3" s="1"/>
  <c r="H12" i="3"/>
  <c r="J158" i="3"/>
  <c r="K158" i="3"/>
  <c r="K258" i="3"/>
  <c r="N258" i="3" s="1"/>
  <c r="I48" i="3"/>
  <c r="J48" i="3"/>
  <c r="L48" i="3" s="1"/>
  <c r="H239" i="3"/>
  <c r="H150" i="3"/>
  <c r="I150" i="3"/>
  <c r="H84" i="3"/>
  <c r="J84" i="3"/>
  <c r="L84" i="3" s="1"/>
  <c r="K84" i="3"/>
  <c r="I84" i="3"/>
  <c r="J213" i="3"/>
  <c r="L213" i="3" s="1"/>
  <c r="K213" i="3"/>
  <c r="H44" i="3"/>
  <c r="J72" i="3"/>
  <c r="L72" i="3" s="1"/>
  <c r="H78" i="3"/>
  <c r="J78" i="3"/>
  <c r="L78" i="3" s="1"/>
  <c r="H163" i="3"/>
  <c r="H266" i="3"/>
  <c r="J266" i="3"/>
  <c r="L266" i="3" s="1"/>
  <c r="K266" i="3"/>
  <c r="K184" i="3"/>
  <c r="H184" i="3"/>
  <c r="I34" i="3"/>
  <c r="H34" i="3"/>
  <c r="H231" i="3"/>
  <c r="I231" i="3"/>
  <c r="I262" i="3"/>
  <c r="H189" i="3"/>
  <c r="J305" i="3"/>
  <c r="L305" i="3" s="1"/>
  <c r="J38" i="3"/>
  <c r="L38" i="3" s="1"/>
  <c r="J294" i="3"/>
  <c r="L294" i="3" s="1"/>
  <c r="I15" i="3"/>
  <c r="K81" i="3"/>
  <c r="H81" i="3"/>
  <c r="J81" i="3"/>
  <c r="L81" i="3" s="1"/>
  <c r="M80" i="3"/>
  <c r="I68" i="3"/>
  <c r="J68" i="3"/>
  <c r="L68" i="3" s="1"/>
  <c r="K68" i="3"/>
  <c r="H68" i="3"/>
  <c r="K55" i="3"/>
  <c r="J94" i="3"/>
  <c r="L94" i="3" s="1"/>
  <c r="H70" i="3"/>
  <c r="I70" i="3"/>
  <c r="H143" i="3"/>
  <c r="N143" i="3" s="1"/>
  <c r="H48" i="3"/>
  <c r="H170" i="3"/>
  <c r="K220" i="3"/>
  <c r="I220" i="3"/>
  <c r="I130" i="3"/>
  <c r="J130" i="3"/>
  <c r="L130" i="3" s="1"/>
  <c r="K130" i="3"/>
  <c r="H213" i="3"/>
  <c r="I213" i="3"/>
  <c r="K43" i="3"/>
  <c r="J43" i="3"/>
  <c r="L43" i="3" s="1"/>
  <c r="J162" i="3"/>
  <c r="L162" i="3" s="1"/>
  <c r="H161" i="3"/>
  <c r="I31" i="3"/>
  <c r="H31" i="3"/>
  <c r="K306" i="3"/>
  <c r="J184" i="3"/>
  <c r="L184" i="3" s="1"/>
  <c r="K37" i="3"/>
  <c r="H37" i="3"/>
  <c r="I37" i="3"/>
  <c r="K36" i="3"/>
  <c r="J36" i="3"/>
  <c r="L36" i="3" s="1"/>
  <c r="H204" i="3"/>
  <c r="J15" i="3"/>
  <c r="L15" i="3" s="1"/>
  <c r="K171" i="3"/>
  <c r="I171" i="3"/>
  <c r="J171" i="3"/>
  <c r="L171" i="3" s="1"/>
  <c r="I21" i="3"/>
  <c r="J21" i="3"/>
  <c r="L21" i="3" s="1"/>
  <c r="K21" i="3"/>
  <c r="I46" i="3"/>
  <c r="H237" i="3"/>
  <c r="N237" i="3" s="1"/>
  <c r="H224" i="3"/>
  <c r="I160" i="3"/>
  <c r="H217" i="3"/>
  <c r="K217" i="3"/>
  <c r="I217" i="3"/>
  <c r="K40" i="3"/>
  <c r="J23" i="3"/>
  <c r="L23" i="3" s="1"/>
  <c r="M23" i="3" s="1"/>
  <c r="J79" i="3"/>
  <c r="L79" i="3" s="1"/>
  <c r="J159" i="3"/>
  <c r="L159" i="3" s="1"/>
  <c r="I159" i="3"/>
  <c r="I131" i="3"/>
  <c r="J131" i="3"/>
  <c r="L131" i="3" s="1"/>
  <c r="I30" i="3"/>
  <c r="J30" i="3"/>
  <c r="L30" i="3" s="1"/>
  <c r="K30" i="3"/>
  <c r="H30" i="3"/>
  <c r="M106" i="3"/>
  <c r="I102" i="3"/>
  <c r="H102" i="3"/>
  <c r="K102" i="3"/>
  <c r="I236" i="3"/>
  <c r="H160" i="3"/>
  <c r="J197" i="3"/>
  <c r="L197" i="3" s="1"/>
  <c r="M197" i="3" s="1"/>
  <c r="J227" i="3"/>
  <c r="L227" i="3" s="1"/>
  <c r="J186" i="3"/>
  <c r="L186" i="3" s="1"/>
  <c r="M186" i="3" s="1"/>
  <c r="J178" i="3"/>
  <c r="K178" i="3"/>
  <c r="I79" i="3"/>
  <c r="J152" i="3"/>
  <c r="L152" i="3" s="1"/>
  <c r="H152" i="3"/>
  <c r="K129" i="3"/>
  <c r="J129" i="3"/>
  <c r="L129" i="3" s="1"/>
  <c r="K73" i="3"/>
  <c r="I73" i="3"/>
  <c r="J73" i="3"/>
  <c r="L73" i="3" s="1"/>
  <c r="H73" i="3"/>
  <c r="H42" i="3"/>
  <c r="I42" i="3"/>
  <c r="J189" i="3"/>
  <c r="L189" i="3" s="1"/>
  <c r="I189" i="3"/>
  <c r="K189" i="3"/>
  <c r="J177" i="3"/>
  <c r="L177" i="3" s="1"/>
  <c r="H159" i="3"/>
  <c r="J138" i="3"/>
  <c r="L138" i="3" s="1"/>
  <c r="I170" i="3"/>
  <c r="H45" i="3"/>
  <c r="M187" i="3"/>
  <c r="K197" i="3"/>
  <c r="H197" i="3"/>
  <c r="J40" i="3"/>
  <c r="L40" i="3" s="1"/>
  <c r="M40" i="3" s="1"/>
  <c r="J42" i="3"/>
  <c r="L42" i="3" s="1"/>
  <c r="K42" i="3"/>
  <c r="I179" i="3"/>
  <c r="H179" i="3"/>
  <c r="K35" i="3"/>
  <c r="H35" i="3"/>
  <c r="H214" i="3"/>
  <c r="M14" i="3"/>
  <c r="K69" i="3"/>
  <c r="H69" i="3"/>
  <c r="I69" i="3"/>
  <c r="J69" i="3"/>
  <c r="L69" i="3" s="1"/>
  <c r="K89" i="3"/>
  <c r="J39" i="3"/>
  <c r="L39" i="3" s="1"/>
  <c r="K39" i="3"/>
  <c r="J96" i="3"/>
  <c r="L96" i="3" s="1"/>
  <c r="M99" i="3"/>
  <c r="H206" i="3"/>
  <c r="I283" i="3"/>
  <c r="I242" i="3"/>
  <c r="H242" i="3"/>
  <c r="H263" i="3"/>
  <c r="K263" i="3"/>
  <c r="J255" i="3"/>
  <c r="L255" i="3" s="1"/>
  <c r="H255" i="3"/>
  <c r="K246" i="3"/>
  <c r="H246" i="3"/>
  <c r="H284" i="3"/>
  <c r="I284" i="3"/>
  <c r="K275" i="3"/>
  <c r="J275" i="3"/>
  <c r="L275" i="3" s="1"/>
  <c r="O29" i="3"/>
  <c r="P29" i="3" s="1"/>
  <c r="Q29" i="3" s="1"/>
  <c r="K116" i="3"/>
  <c r="H116" i="3"/>
  <c r="I116" i="3"/>
  <c r="J116" i="3"/>
  <c r="L116" i="3" s="1"/>
  <c r="H109" i="3"/>
  <c r="I109" i="3"/>
  <c r="J109" i="3"/>
  <c r="L109" i="3" s="1"/>
  <c r="K109" i="3"/>
  <c r="O14" i="3"/>
  <c r="P14" i="3" s="1"/>
  <c r="Q14" i="3" s="1"/>
  <c r="I260" i="3"/>
  <c r="H260" i="3"/>
  <c r="J260" i="3"/>
  <c r="L260" i="3" s="1"/>
  <c r="H112" i="3"/>
  <c r="J196" i="3"/>
  <c r="L196" i="3" s="1"/>
  <c r="I192" i="3"/>
  <c r="I186" i="3"/>
  <c r="H305" i="3"/>
  <c r="K305" i="3"/>
  <c r="K165" i="3"/>
  <c r="H165" i="3"/>
  <c r="K87" i="3"/>
  <c r="H87" i="3"/>
  <c r="I87" i="3"/>
  <c r="J181" i="3"/>
  <c r="L181" i="3" s="1"/>
  <c r="M181" i="3" s="1"/>
  <c r="I300" i="3"/>
  <c r="J284" i="3"/>
  <c r="L284" i="3" s="1"/>
  <c r="K284" i="3"/>
  <c r="I163" i="3"/>
  <c r="I266" i="3"/>
  <c r="H120" i="3"/>
  <c r="J41" i="3"/>
  <c r="L41" i="3" s="1"/>
  <c r="J202" i="3"/>
  <c r="L202" i="3" s="1"/>
  <c r="J37" i="3"/>
  <c r="L37" i="3" s="1"/>
  <c r="H32" i="3"/>
  <c r="I32" i="3"/>
  <c r="J32" i="3"/>
  <c r="L32" i="3" s="1"/>
  <c r="J225" i="3"/>
  <c r="L225" i="3" s="1"/>
  <c r="K225" i="3"/>
  <c r="K11" i="3"/>
  <c r="H11" i="3"/>
  <c r="J11" i="3"/>
  <c r="L11" i="3" s="1"/>
  <c r="J82" i="3"/>
  <c r="L82" i="3" s="1"/>
  <c r="J71" i="3"/>
  <c r="L71" i="3" s="1"/>
  <c r="K71" i="3"/>
  <c r="I71" i="3"/>
  <c r="H104" i="3"/>
  <c r="I201" i="3"/>
  <c r="N201" i="3" s="1"/>
  <c r="I183" i="3"/>
  <c r="H183" i="3"/>
  <c r="J263" i="3"/>
  <c r="L263" i="3" s="1"/>
  <c r="I178" i="3"/>
  <c r="K79" i="3"/>
  <c r="H79" i="3"/>
  <c r="H173" i="3"/>
  <c r="H146" i="3"/>
  <c r="I89" i="3"/>
  <c r="J192" i="3"/>
  <c r="L192" i="3" s="1"/>
  <c r="K34" i="3"/>
  <c r="J34" i="3"/>
  <c r="L34" i="3" s="1"/>
  <c r="H225" i="3"/>
  <c r="I225" i="3"/>
  <c r="I82" i="3"/>
  <c r="I72" i="3"/>
  <c r="K72" i="3"/>
  <c r="H28" i="3"/>
  <c r="K75" i="3"/>
  <c r="H75" i="3"/>
  <c r="J75" i="3"/>
  <c r="L75" i="3" s="1"/>
  <c r="M86" i="3"/>
  <c r="J214" i="3"/>
  <c r="L214" i="3" s="1"/>
  <c r="K214" i="3"/>
  <c r="K13" i="3"/>
  <c r="H13" i="3"/>
  <c r="J122" i="3"/>
  <c r="L122" i="3" s="1"/>
  <c r="K122" i="3"/>
  <c r="I25" i="3"/>
  <c r="M165" i="3"/>
  <c r="H190" i="3"/>
  <c r="I190" i="3"/>
  <c r="J190" i="3"/>
  <c r="L190" i="3" s="1"/>
  <c r="K190" i="3"/>
  <c r="I5" i="3"/>
  <c r="I39" i="3"/>
  <c r="K271" i="3"/>
  <c r="H271" i="3"/>
  <c r="I271" i="3"/>
  <c r="K152" i="3"/>
  <c r="J156" i="3"/>
  <c r="L156" i="3" s="1"/>
  <c r="M156" i="3" s="1"/>
  <c r="K156" i="3"/>
  <c r="I129" i="3"/>
  <c r="N129" i="3" s="1"/>
  <c r="J247" i="3"/>
  <c r="K247" i="3"/>
  <c r="H148" i="3"/>
  <c r="I22" i="3"/>
  <c r="H22" i="3"/>
  <c r="J22" i="3"/>
  <c r="L22" i="3" s="1"/>
  <c r="K22" i="3"/>
  <c r="K98" i="3"/>
  <c r="J98" i="3"/>
  <c r="L98" i="3" s="1"/>
  <c r="I41" i="3"/>
  <c r="I23" i="3"/>
  <c r="I172" i="3"/>
  <c r="N172" i="3" s="1"/>
  <c r="J157" i="3"/>
  <c r="L157" i="3" s="1"/>
  <c r="I156" i="3"/>
  <c r="K97" i="3"/>
  <c r="H97" i="3"/>
  <c r="I97" i="3"/>
  <c r="J97" i="3"/>
  <c r="L97" i="3" s="1"/>
  <c r="I122" i="3"/>
  <c r="K32" i="3"/>
  <c r="M193" i="4"/>
  <c r="J277" i="4"/>
  <c r="L277" i="4" s="1"/>
  <c r="M277" i="4" s="1"/>
  <c r="K277" i="4"/>
  <c r="H126" i="4"/>
  <c r="K126" i="4"/>
  <c r="I236" i="4"/>
  <c r="J236" i="4"/>
  <c r="L236" i="4" s="1"/>
  <c r="K236" i="4"/>
  <c r="J219" i="4"/>
  <c r="L219" i="4" s="1"/>
  <c r="K219" i="4"/>
  <c r="I219" i="4"/>
  <c r="H213" i="4"/>
  <c r="J213" i="4"/>
  <c r="L213" i="4" s="1"/>
  <c r="M213" i="4" s="1"/>
  <c r="J279" i="4"/>
  <c r="L279" i="4" s="1"/>
  <c r="K279" i="4"/>
  <c r="I122" i="4"/>
  <c r="H122" i="4"/>
  <c r="J122" i="4"/>
  <c r="L122" i="4" s="1"/>
  <c r="K122" i="4"/>
  <c r="K84" i="4"/>
  <c r="I84" i="4"/>
  <c r="H84" i="4"/>
  <c r="I218" i="4"/>
  <c r="I29" i="4"/>
  <c r="K29" i="4"/>
  <c r="K296" i="4"/>
  <c r="I296" i="4"/>
  <c r="J296" i="4"/>
  <c r="L296" i="4" s="1"/>
  <c r="I230" i="4"/>
  <c r="K230" i="4"/>
  <c r="I288" i="4"/>
  <c r="J288" i="4"/>
  <c r="L288" i="4" s="1"/>
  <c r="K288" i="4"/>
  <c r="M270" i="4"/>
  <c r="I196" i="4"/>
  <c r="I269" i="4"/>
  <c r="I86" i="4"/>
  <c r="H86" i="4"/>
  <c r="J86" i="4"/>
  <c r="L86" i="4" s="1"/>
  <c r="K86" i="4"/>
  <c r="H82" i="4"/>
  <c r="I82" i="4"/>
  <c r="K82" i="4"/>
  <c r="H290" i="4"/>
  <c r="J29" i="4"/>
  <c r="L29" i="4" s="1"/>
  <c r="J48" i="4"/>
  <c r="L48" i="4" s="1"/>
  <c r="K48" i="4"/>
  <c r="H246" i="4"/>
  <c r="I246" i="4"/>
  <c r="I157" i="4"/>
  <c r="J157" i="4"/>
  <c r="L157" i="4" s="1"/>
  <c r="K157" i="4"/>
  <c r="H140" i="4"/>
  <c r="J140" i="4"/>
  <c r="L140" i="4" s="1"/>
  <c r="M140" i="4" s="1"/>
  <c r="M13" i="4"/>
  <c r="H196" i="4"/>
  <c r="H279" i="4"/>
  <c r="I279" i="4"/>
  <c r="M148" i="4"/>
  <c r="H141" i="4"/>
  <c r="I141" i="4"/>
  <c r="K108" i="4"/>
  <c r="J268" i="4"/>
  <c r="L268" i="4" s="1"/>
  <c r="K268" i="4"/>
  <c r="H158" i="4"/>
  <c r="J158" i="4"/>
  <c r="L158" i="4" s="1"/>
  <c r="I158" i="4"/>
  <c r="K49" i="4"/>
  <c r="J49" i="4"/>
  <c r="L49" i="4" s="1"/>
  <c r="M49" i="4" s="1"/>
  <c r="H235" i="4"/>
  <c r="J197" i="4"/>
  <c r="L197" i="4" s="1"/>
  <c r="K197" i="4"/>
  <c r="H229" i="4"/>
  <c r="I229" i="4"/>
  <c r="J229" i="4"/>
  <c r="L229" i="4" s="1"/>
  <c r="K229" i="4"/>
  <c r="I214" i="4"/>
  <c r="K214" i="4"/>
  <c r="I76" i="4"/>
  <c r="J265" i="4"/>
  <c r="L265" i="4" s="1"/>
  <c r="K265" i="4"/>
  <c r="I265" i="4"/>
  <c r="J274" i="4"/>
  <c r="L274" i="4" s="1"/>
  <c r="H62" i="4"/>
  <c r="K62" i="4"/>
  <c r="H112" i="4"/>
  <c r="J112" i="4"/>
  <c r="L112" i="4" s="1"/>
  <c r="K112" i="4"/>
  <c r="I186" i="4"/>
  <c r="J186" i="4"/>
  <c r="L186" i="4" s="1"/>
  <c r="M98" i="4"/>
  <c r="H49" i="4"/>
  <c r="J239" i="4"/>
  <c r="L239" i="4" s="1"/>
  <c r="K239" i="4"/>
  <c r="I306" i="4"/>
  <c r="K306" i="4"/>
  <c r="H306" i="4"/>
  <c r="J306" i="4"/>
  <c r="L306" i="4" s="1"/>
  <c r="M306" i="4" s="1"/>
  <c r="M18" i="4"/>
  <c r="K191" i="4"/>
  <c r="K102" i="4"/>
  <c r="I102" i="4"/>
  <c r="J102" i="4"/>
  <c r="L102" i="4" s="1"/>
  <c r="H285" i="4"/>
  <c r="J285" i="4"/>
  <c r="L285" i="4" s="1"/>
  <c r="I270" i="4"/>
  <c r="H219" i="4"/>
  <c r="K170" i="4"/>
  <c r="I170" i="4"/>
  <c r="J145" i="4"/>
  <c r="L145" i="4" s="1"/>
  <c r="J12" i="4"/>
  <c r="L12" i="4" s="1"/>
  <c r="I12" i="4"/>
  <c r="H12" i="4"/>
  <c r="K12" i="4"/>
  <c r="H204" i="4"/>
  <c r="I204" i="4"/>
  <c r="J204" i="4"/>
  <c r="L204" i="4" s="1"/>
  <c r="K204" i="4"/>
  <c r="J225" i="4"/>
  <c r="L225" i="4" s="1"/>
  <c r="J198" i="4"/>
  <c r="L198" i="4" s="1"/>
  <c r="I198" i="4"/>
  <c r="K293" i="4"/>
  <c r="J293" i="4"/>
  <c r="L293" i="4" s="1"/>
  <c r="J44" i="4"/>
  <c r="L44" i="4" s="1"/>
  <c r="K44" i="4"/>
  <c r="M35" i="4"/>
  <c r="K231" i="4"/>
  <c r="N231" i="4" s="1"/>
  <c r="I73" i="4"/>
  <c r="J73" i="4"/>
  <c r="L73" i="4" s="1"/>
  <c r="K73" i="4"/>
  <c r="H225" i="4"/>
  <c r="K225" i="4"/>
  <c r="I225" i="4"/>
  <c r="H198" i="4"/>
  <c r="H299" i="4"/>
  <c r="J299" i="4"/>
  <c r="L299" i="4" s="1"/>
  <c r="J93" i="4"/>
  <c r="K93" i="4"/>
  <c r="H272" i="4"/>
  <c r="I272" i="4"/>
  <c r="J272" i="4"/>
  <c r="L272" i="4" s="1"/>
  <c r="K272" i="4"/>
  <c r="M305" i="4"/>
  <c r="H188" i="4"/>
  <c r="I188" i="4"/>
  <c r="J188" i="4"/>
  <c r="L188" i="4" s="1"/>
  <c r="M188" i="4" s="1"/>
  <c r="K188" i="4"/>
  <c r="K202" i="4"/>
  <c r="H201" i="4"/>
  <c r="H286" i="4"/>
  <c r="I286" i="4"/>
  <c r="J286" i="4"/>
  <c r="L286" i="4" s="1"/>
  <c r="K286" i="4"/>
  <c r="I32" i="4"/>
  <c r="K32" i="4"/>
  <c r="K23" i="4"/>
  <c r="J23" i="4"/>
  <c r="L23" i="4" s="1"/>
  <c r="M23" i="4" s="1"/>
  <c r="H23" i="4"/>
  <c r="I23" i="4"/>
  <c r="H3" i="4"/>
  <c r="I3" i="4"/>
  <c r="K3" i="4"/>
  <c r="J3" i="4"/>
  <c r="L3" i="4" s="1"/>
  <c r="H45" i="4"/>
  <c r="H238" i="4"/>
  <c r="J214" i="4"/>
  <c r="L214" i="4" s="1"/>
  <c r="M281" i="4"/>
  <c r="K301" i="4"/>
  <c r="N301" i="4" s="1"/>
  <c r="K203" i="4"/>
  <c r="H192" i="4"/>
  <c r="J192" i="4"/>
  <c r="L192" i="4" s="1"/>
  <c r="M192" i="4" s="1"/>
  <c r="I192" i="4"/>
  <c r="K192" i="4"/>
  <c r="H55" i="4"/>
  <c r="I305" i="4"/>
  <c r="K305" i="4"/>
  <c r="J85" i="4"/>
  <c r="L85" i="4" s="1"/>
  <c r="H94" i="4"/>
  <c r="K94" i="4"/>
  <c r="J94" i="4"/>
  <c r="L94" i="4" s="1"/>
  <c r="J76" i="4"/>
  <c r="L76" i="4" s="1"/>
  <c r="K247" i="4"/>
  <c r="J78" i="4"/>
  <c r="L78" i="4" s="1"/>
  <c r="K78" i="4"/>
  <c r="J84" i="4"/>
  <c r="L84" i="4" s="1"/>
  <c r="H136" i="4"/>
  <c r="I304" i="4"/>
  <c r="K132" i="4"/>
  <c r="H132" i="4"/>
  <c r="I110" i="4"/>
  <c r="H110" i="4"/>
  <c r="K110" i="4"/>
  <c r="H216" i="4"/>
  <c r="I216" i="4"/>
  <c r="K216" i="4"/>
  <c r="I238" i="4"/>
  <c r="J238" i="4"/>
  <c r="L238" i="4" s="1"/>
  <c r="H170" i="4"/>
  <c r="J170" i="4"/>
  <c r="L170" i="4" s="1"/>
  <c r="J290" i="4"/>
  <c r="L290" i="4" s="1"/>
  <c r="K290" i="4"/>
  <c r="H27" i="4"/>
  <c r="J27" i="4"/>
  <c r="L27" i="4" s="1"/>
  <c r="H120" i="4"/>
  <c r="I120" i="4"/>
  <c r="J120" i="4"/>
  <c r="L120" i="4" s="1"/>
  <c r="J256" i="4"/>
  <c r="L256" i="4" s="1"/>
  <c r="K256" i="4"/>
  <c r="M182" i="4"/>
  <c r="J99" i="4"/>
  <c r="L99" i="4" s="1"/>
  <c r="K63" i="4"/>
  <c r="N63" i="4" s="1"/>
  <c r="J240" i="4"/>
  <c r="L240" i="4" s="1"/>
  <c r="K283" i="4"/>
  <c r="J283" i="4"/>
  <c r="L283" i="4" s="1"/>
  <c r="K182" i="4"/>
  <c r="J154" i="4"/>
  <c r="L154" i="4" s="1"/>
  <c r="K292" i="4"/>
  <c r="H287" i="4"/>
  <c r="I287" i="4"/>
  <c r="J287" i="4"/>
  <c r="L287" i="4" s="1"/>
  <c r="K287" i="4"/>
  <c r="I273" i="4"/>
  <c r="J273" i="4"/>
  <c r="L273" i="4" s="1"/>
  <c r="M273" i="4" s="1"/>
  <c r="K273" i="4"/>
  <c r="K99" i="4"/>
  <c r="H99" i="4"/>
  <c r="J133" i="4"/>
  <c r="L133" i="4" s="1"/>
  <c r="I56" i="4"/>
  <c r="J56" i="4"/>
  <c r="L56" i="4" s="1"/>
  <c r="J4" i="4"/>
  <c r="L4" i="4" s="1"/>
  <c r="M215" i="4"/>
  <c r="M65" i="4"/>
  <c r="J184" i="4"/>
  <c r="H214" i="4"/>
  <c r="K311" i="4"/>
  <c r="K195" i="4"/>
  <c r="N195" i="4" s="1"/>
  <c r="K215" i="4"/>
  <c r="N215" i="4" s="1"/>
  <c r="J289" i="4"/>
  <c r="K289" i="4"/>
  <c r="J203" i="4"/>
  <c r="H69" i="4"/>
  <c r="J69" i="4"/>
  <c r="L69" i="4" s="1"/>
  <c r="I277" i="4"/>
  <c r="I239" i="4"/>
  <c r="K69" i="4"/>
  <c r="J149" i="4"/>
  <c r="K149" i="4"/>
  <c r="K269" i="4"/>
  <c r="I93" i="4"/>
  <c r="J134" i="4"/>
  <c r="L134" i="4" s="1"/>
  <c r="H224" i="4"/>
  <c r="K68" i="4"/>
  <c r="J206" i="4"/>
  <c r="L206" i="4" s="1"/>
  <c r="J304" i="4"/>
  <c r="L304" i="4" s="1"/>
  <c r="I132" i="4"/>
  <c r="H293" i="4"/>
  <c r="J45" i="4"/>
  <c r="L45" i="4" s="1"/>
  <c r="H73" i="4"/>
  <c r="I292" i="4"/>
  <c r="K178" i="4"/>
  <c r="J178" i="4"/>
  <c r="L178" i="4" s="1"/>
  <c r="K171" i="4"/>
  <c r="H182" i="4"/>
  <c r="I182" i="4"/>
  <c r="J5" i="4"/>
  <c r="L5" i="4" s="1"/>
  <c r="M231" i="4"/>
  <c r="I259" i="4"/>
  <c r="N259" i="4" s="1"/>
  <c r="M278" i="4"/>
  <c r="K228" i="4"/>
  <c r="J228" i="4"/>
  <c r="L228" i="4" s="1"/>
  <c r="I282" i="4"/>
  <c r="J117" i="4"/>
  <c r="L117" i="4" s="1"/>
  <c r="K117" i="4"/>
  <c r="I71" i="4"/>
  <c r="H244" i="4"/>
  <c r="I244" i="4"/>
  <c r="K309" i="4"/>
  <c r="J309" i="4"/>
  <c r="L309" i="4" s="1"/>
  <c r="M298" i="4"/>
  <c r="K18" i="4"/>
  <c r="N18" i="4" s="1"/>
  <c r="J308" i="4"/>
  <c r="L308" i="4" s="1"/>
  <c r="K245" i="4"/>
  <c r="H284" i="4"/>
  <c r="I284" i="4"/>
  <c r="I207" i="4"/>
  <c r="J207" i="4"/>
  <c r="L207" i="4" s="1"/>
  <c r="K207" i="4"/>
  <c r="H78" i="4"/>
  <c r="I78" i="4"/>
  <c r="K303" i="4"/>
  <c r="I303" i="4"/>
  <c r="J303" i="4"/>
  <c r="L303" i="4" s="1"/>
  <c r="I87" i="4"/>
  <c r="H87" i="4"/>
  <c r="J87" i="4"/>
  <c r="L87" i="4" s="1"/>
  <c r="J165" i="4"/>
  <c r="L165" i="4" s="1"/>
  <c r="K5" i="4"/>
  <c r="H5" i="4"/>
  <c r="I5" i="4"/>
  <c r="H76" i="4"/>
  <c r="K70" i="4"/>
  <c r="H70" i="4"/>
  <c r="H276" i="4"/>
  <c r="K276" i="4"/>
  <c r="I276" i="4"/>
  <c r="H124" i="4"/>
  <c r="H138" i="4"/>
  <c r="M41" i="4"/>
  <c r="M181" i="4"/>
  <c r="K154" i="4"/>
  <c r="M295" i="4"/>
  <c r="H117" i="4"/>
  <c r="I117" i="4"/>
  <c r="I298" i="4"/>
  <c r="I278" i="4"/>
  <c r="N278" i="4" s="1"/>
  <c r="H249" i="4"/>
  <c r="I249" i="4"/>
  <c r="J249" i="4"/>
  <c r="L249" i="4" s="1"/>
  <c r="K249" i="4"/>
  <c r="J47" i="4"/>
  <c r="L47" i="4" s="1"/>
  <c r="M47" i="4" s="1"/>
  <c r="H142" i="4"/>
  <c r="I142" i="4"/>
  <c r="J142" i="4"/>
  <c r="L142" i="4" s="1"/>
  <c r="K142" i="4"/>
  <c r="H88" i="4"/>
  <c r="I88" i="4"/>
  <c r="K88" i="4"/>
  <c r="H254" i="4"/>
  <c r="J251" i="4"/>
  <c r="L251" i="4" s="1"/>
  <c r="K251" i="4"/>
  <c r="I251" i="4"/>
  <c r="K114" i="4"/>
  <c r="H114" i="4"/>
  <c r="J262" i="4"/>
  <c r="L262" i="4" s="1"/>
  <c r="H263" i="4"/>
  <c r="M95" i="4"/>
  <c r="J119" i="4"/>
  <c r="K83" i="4"/>
  <c r="H21" i="4"/>
  <c r="I21" i="4"/>
  <c r="H234" i="4"/>
  <c r="I234" i="4"/>
  <c r="K234" i="4"/>
  <c r="K246" i="4"/>
  <c r="J189" i="4"/>
  <c r="L189" i="4" s="1"/>
  <c r="K189" i="4"/>
  <c r="H8" i="4"/>
  <c r="I8" i="4"/>
  <c r="K8" i="4"/>
  <c r="J8" i="4"/>
  <c r="L8" i="4" s="1"/>
  <c r="M34" i="4"/>
  <c r="I147" i="4"/>
  <c r="H147" i="4"/>
  <c r="K147" i="4"/>
  <c r="J147" i="4"/>
  <c r="L147" i="4" s="1"/>
  <c r="H58" i="4"/>
  <c r="J58" i="4"/>
  <c r="L58" i="4" s="1"/>
  <c r="H53" i="4"/>
  <c r="J52" i="4"/>
  <c r="L52" i="4" s="1"/>
  <c r="H269" i="4"/>
  <c r="J40" i="4"/>
  <c r="N40" i="4" s="1"/>
  <c r="H252" i="4"/>
  <c r="J252" i="4"/>
  <c r="L252" i="4" s="1"/>
  <c r="J199" i="4"/>
  <c r="L199" i="4" s="1"/>
  <c r="K199" i="4"/>
  <c r="K194" i="4"/>
  <c r="J194" i="4"/>
  <c r="N194" i="4" s="1"/>
  <c r="H108" i="4"/>
  <c r="I311" i="4"/>
  <c r="H311" i="4"/>
  <c r="M81" i="4"/>
  <c r="M82" i="4"/>
  <c r="I261" i="4"/>
  <c r="J104" i="4"/>
  <c r="L104" i="4" s="1"/>
  <c r="H47" i="4"/>
  <c r="K47" i="4"/>
  <c r="I47" i="4"/>
  <c r="J246" i="4"/>
  <c r="L246" i="4" s="1"/>
  <c r="M28" i="4"/>
  <c r="M162" i="4"/>
  <c r="K67" i="4"/>
  <c r="J67" i="4"/>
  <c r="L67" i="4" s="1"/>
  <c r="J32" i="4"/>
  <c r="L32" i="4" s="1"/>
  <c r="K255" i="4"/>
  <c r="J255" i="4"/>
  <c r="L255" i="4" s="1"/>
  <c r="K226" i="4"/>
  <c r="J141" i="4"/>
  <c r="L141" i="4" s="1"/>
  <c r="K141" i="4"/>
  <c r="J66" i="4"/>
  <c r="L66" i="4" s="1"/>
  <c r="I66" i="4"/>
  <c r="K66" i="4"/>
  <c r="I310" i="4"/>
  <c r="K310" i="4"/>
  <c r="H121" i="4"/>
  <c r="I121" i="4"/>
  <c r="K46" i="4"/>
  <c r="H123" i="4"/>
  <c r="I123" i="4"/>
  <c r="H169" i="4"/>
  <c r="I169" i="4"/>
  <c r="J169" i="4"/>
  <c r="L169" i="4" s="1"/>
  <c r="K169" i="4"/>
  <c r="K28" i="4"/>
  <c r="J128" i="4"/>
  <c r="L128" i="4" s="1"/>
  <c r="H128" i="4"/>
  <c r="H125" i="4"/>
  <c r="I125" i="4"/>
  <c r="J77" i="4"/>
  <c r="L77" i="4" s="1"/>
  <c r="I77" i="4"/>
  <c r="J21" i="4"/>
  <c r="L21" i="4" s="1"/>
  <c r="K21" i="4"/>
  <c r="I228" i="4"/>
  <c r="J311" i="4"/>
  <c r="L311" i="4" s="1"/>
  <c r="H262" i="4"/>
  <c r="I262" i="4"/>
  <c r="H104" i="4"/>
  <c r="I235" i="4"/>
  <c r="J235" i="4"/>
  <c r="L235" i="4" s="1"/>
  <c r="H221" i="4"/>
  <c r="J221" i="4"/>
  <c r="L221" i="4" s="1"/>
  <c r="H129" i="4"/>
  <c r="I129" i="4"/>
  <c r="K129" i="4"/>
  <c r="J129" i="4"/>
  <c r="L129" i="4" s="1"/>
  <c r="H185" i="4"/>
  <c r="J185" i="4"/>
  <c r="L185" i="4" s="1"/>
  <c r="M83" i="4"/>
  <c r="J68" i="4"/>
  <c r="L68" i="4" s="1"/>
  <c r="H7" i="4"/>
  <c r="I7" i="4"/>
  <c r="K7" i="4"/>
  <c r="I108" i="4"/>
  <c r="J108" i="4"/>
  <c r="L108" i="4" s="1"/>
  <c r="H309" i="4"/>
  <c r="I309" i="4"/>
  <c r="J123" i="4"/>
  <c r="L123" i="4" s="1"/>
  <c r="K123" i="4"/>
  <c r="K262" i="4"/>
  <c r="J237" i="4"/>
  <c r="K237" i="4"/>
  <c r="K71" i="4"/>
  <c r="J126" i="4"/>
  <c r="L126" i="4" s="1"/>
  <c r="K264" i="4"/>
  <c r="H264" i="4"/>
  <c r="I264" i="4"/>
  <c r="K176" i="4"/>
  <c r="H176" i="4"/>
  <c r="I176" i="4"/>
  <c r="K120" i="4"/>
  <c r="J71" i="4"/>
  <c r="L71" i="4" s="1"/>
  <c r="J22" i="4"/>
  <c r="J218" i="4"/>
  <c r="L218" i="4" s="1"/>
  <c r="K218" i="4"/>
  <c r="K244" i="4"/>
  <c r="I293" i="4"/>
  <c r="I62" i="4"/>
  <c r="J62" i="4"/>
  <c r="L62" i="4" s="1"/>
  <c r="H46" i="4"/>
  <c r="I46" i="4"/>
  <c r="H180" i="4"/>
  <c r="I191" i="4"/>
  <c r="H166" i="4"/>
  <c r="K284" i="4"/>
  <c r="K240" i="4"/>
  <c r="K10" i="4"/>
  <c r="I10" i="4"/>
  <c r="J10" i="4"/>
  <c r="L10" i="4" s="1"/>
  <c r="K175" i="4"/>
  <c r="J175" i="4"/>
  <c r="L175" i="4" s="1"/>
  <c r="J159" i="4"/>
  <c r="L159" i="4" s="1"/>
  <c r="M159" i="4" s="1"/>
  <c r="M60" i="4"/>
  <c r="H220" i="4"/>
  <c r="H282" i="4"/>
  <c r="M244" i="4"/>
  <c r="H29" i="4"/>
  <c r="H247" i="4"/>
  <c r="I247" i="4"/>
  <c r="J245" i="4"/>
  <c r="L245" i="4" s="1"/>
  <c r="K242" i="4"/>
  <c r="I242" i="4"/>
  <c r="I202" i="4"/>
  <c r="I150" i="4"/>
  <c r="K150" i="4"/>
  <c r="H207" i="4"/>
  <c r="H28" i="4"/>
  <c r="I28" i="4"/>
  <c r="H9" i="4"/>
  <c r="I9" i="4"/>
  <c r="J9" i="4"/>
  <c r="I162" i="4"/>
  <c r="J144" i="4"/>
  <c r="L144" i="4" s="1"/>
  <c r="K144" i="4"/>
  <c r="H130" i="4"/>
  <c r="J163" i="4"/>
  <c r="L163" i="4" s="1"/>
  <c r="H97" i="4"/>
  <c r="J97" i="4"/>
  <c r="L97" i="4" s="1"/>
  <c r="I97" i="4"/>
  <c r="H24" i="4"/>
  <c r="K24" i="4"/>
  <c r="M196" i="4"/>
  <c r="K79" i="4"/>
  <c r="H79" i="4"/>
  <c r="I79" i="4"/>
  <c r="I217" i="4"/>
  <c r="K217" i="4"/>
  <c r="I245" i="4"/>
  <c r="J202" i="4"/>
  <c r="L202" i="4" s="1"/>
  <c r="H179" i="4"/>
  <c r="H56" i="4"/>
  <c r="K75" i="4"/>
  <c r="J75" i="4"/>
  <c r="L75" i="4" s="1"/>
  <c r="H67" i="4"/>
  <c r="I67" i="4"/>
  <c r="I152" i="4"/>
  <c r="J152" i="4"/>
  <c r="L152" i="4" s="1"/>
  <c r="K152" i="4"/>
  <c r="H243" i="4"/>
  <c r="J243" i="4"/>
  <c r="L243" i="4" s="1"/>
  <c r="J90" i="4"/>
  <c r="L90" i="4" s="1"/>
  <c r="M90" i="4" s="1"/>
  <c r="H168" i="4"/>
  <c r="I168" i="4"/>
  <c r="I54" i="4"/>
  <c r="J54" i="4"/>
  <c r="L54" i="4" s="1"/>
  <c r="K54" i="4"/>
  <c r="H223" i="4"/>
  <c r="I201" i="4"/>
  <c r="J201" i="4"/>
  <c r="L201" i="4" s="1"/>
  <c r="H118" i="4"/>
  <c r="J118" i="4"/>
  <c r="L118" i="4" s="1"/>
  <c r="I90" i="4"/>
  <c r="H134" i="4"/>
  <c r="I134" i="4"/>
  <c r="J292" i="4"/>
  <c r="L292" i="4" s="1"/>
  <c r="H101" i="4"/>
  <c r="K101" i="4"/>
  <c r="I221" i="4"/>
  <c r="K221" i="4"/>
  <c r="H190" i="4"/>
  <c r="K190" i="4"/>
  <c r="H183" i="4"/>
  <c r="I183" i="4"/>
  <c r="H152" i="4"/>
  <c r="H135" i="4"/>
  <c r="J135" i="4"/>
  <c r="L135" i="4" s="1"/>
  <c r="H310" i="4"/>
  <c r="J121" i="4"/>
  <c r="L121" i="4" s="1"/>
  <c r="K121" i="4"/>
  <c r="I290" i="4"/>
  <c r="M267" i="4"/>
  <c r="H154" i="4"/>
  <c r="I154" i="4"/>
  <c r="J179" i="4"/>
  <c r="L179" i="4" s="1"/>
  <c r="H103" i="4"/>
  <c r="H156" i="4"/>
  <c r="H155" i="4"/>
  <c r="J155" i="4"/>
  <c r="L155" i="4" s="1"/>
  <c r="K155" i="4"/>
  <c r="I161" i="4"/>
  <c r="J161" i="4"/>
  <c r="L161" i="4" s="1"/>
  <c r="I6" i="4"/>
  <c r="J6" i="4"/>
  <c r="L6" i="4" s="1"/>
  <c r="M6" i="4" s="1"/>
  <c r="K6" i="4"/>
  <c r="M151" i="4"/>
  <c r="H248" i="4"/>
  <c r="I248" i="4"/>
  <c r="J248" i="4"/>
  <c r="L248" i="4" s="1"/>
  <c r="K248" i="4"/>
  <c r="H255" i="4"/>
  <c r="H240" i="4"/>
  <c r="I240" i="4"/>
  <c r="H257" i="4"/>
  <c r="K206" i="4"/>
  <c r="H59" i="4"/>
  <c r="K59" i="4"/>
  <c r="H283" i="4"/>
  <c r="I283" i="4"/>
  <c r="K164" i="4"/>
  <c r="J164" i="4"/>
  <c r="L164" i="4" s="1"/>
  <c r="J275" i="4"/>
  <c r="L275" i="4" s="1"/>
  <c r="I208" i="4"/>
  <c r="H208" i="4"/>
  <c r="J208" i="4"/>
  <c r="L208" i="4" s="1"/>
  <c r="K208" i="4"/>
  <c r="M92" i="4"/>
  <c r="H256" i="4"/>
  <c r="I256" i="4"/>
  <c r="K85" i="4"/>
  <c r="K261" i="4"/>
  <c r="H308" i="4"/>
  <c r="N308" i="4" s="1"/>
  <c r="H48" i="4"/>
  <c r="I48" i="4"/>
  <c r="K241" i="4"/>
  <c r="H222" i="4"/>
  <c r="I222" i="4"/>
  <c r="M209" i="4"/>
  <c r="H174" i="4"/>
  <c r="H144" i="4"/>
  <c r="J113" i="4"/>
  <c r="L113" i="4" s="1"/>
  <c r="H77" i="4"/>
  <c r="H42" i="4"/>
  <c r="I42" i="4"/>
  <c r="J110" i="4"/>
  <c r="L110" i="4" s="1"/>
  <c r="M110" i="4" s="1"/>
  <c r="H111" i="4"/>
  <c r="I111" i="4"/>
  <c r="M70" i="4"/>
  <c r="K22" i="4"/>
  <c r="J11" i="4"/>
  <c r="H296" i="4"/>
  <c r="H102" i="4"/>
  <c r="H178" i="4"/>
  <c r="I178" i="4"/>
  <c r="J224" i="4"/>
  <c r="L224" i="4" s="1"/>
  <c r="K224" i="4"/>
  <c r="K209" i="4"/>
  <c r="N209" i="4" s="1"/>
  <c r="H206" i="4"/>
  <c r="I206" i="4"/>
  <c r="I254" i="4"/>
  <c r="J254" i="4"/>
  <c r="L254" i="4" s="1"/>
  <c r="K160" i="4"/>
  <c r="J160" i="4"/>
  <c r="L160" i="4" s="1"/>
  <c r="I160" i="4"/>
  <c r="H131" i="4"/>
  <c r="M130" i="4"/>
  <c r="J127" i="4"/>
  <c r="L127" i="4" s="1"/>
  <c r="J211" i="4"/>
  <c r="L211" i="4" s="1"/>
  <c r="I211" i="4"/>
  <c r="H211" i="4"/>
  <c r="K211" i="4"/>
  <c r="K109" i="4"/>
  <c r="H109" i="4"/>
  <c r="I109" i="4"/>
  <c r="J109" i="4"/>
  <c r="L109" i="4" s="1"/>
  <c r="J57" i="4"/>
  <c r="L57" i="4" s="1"/>
  <c r="H57" i="4"/>
  <c r="H85" i="4"/>
  <c r="I85" i="4"/>
  <c r="H292" i="4"/>
  <c r="M175" i="4"/>
  <c r="H172" i="4"/>
  <c r="J172" i="4"/>
  <c r="L172" i="4" s="1"/>
  <c r="H157" i="4"/>
  <c r="K87" i="4"/>
  <c r="H268" i="4"/>
  <c r="H171" i="4"/>
  <c r="M190" i="4"/>
  <c r="H304" i="4"/>
  <c r="H162" i="4"/>
  <c r="K291" i="4"/>
  <c r="K113" i="4"/>
  <c r="H113" i="4"/>
  <c r="I113" i="4"/>
  <c r="M63" i="4"/>
  <c r="H241" i="4"/>
  <c r="H226" i="4"/>
  <c r="H250" i="4"/>
  <c r="I250" i="4"/>
  <c r="J103" i="4"/>
  <c r="L103" i="4" s="1"/>
  <c r="H75" i="4"/>
  <c r="I75" i="4"/>
  <c r="H44" i="4"/>
  <c r="I44" i="4"/>
  <c r="J177" i="4"/>
  <c r="L177" i="4" s="1"/>
  <c r="K177" i="4"/>
  <c r="H161" i="4"/>
  <c r="J137" i="4"/>
  <c r="L137" i="4" s="1"/>
  <c r="K137" i="4"/>
  <c r="K275" i="4"/>
  <c r="H275" i="4"/>
  <c r="I275" i="4"/>
  <c r="J80" i="4"/>
  <c r="J72" i="4"/>
  <c r="L72" i="4" s="1"/>
  <c r="K72" i="4"/>
  <c r="M217" i="4"/>
  <c r="H191" i="4"/>
  <c r="H245" i="4"/>
  <c r="N245" i="4" s="1"/>
  <c r="J230" i="4"/>
  <c r="L230" i="4" s="1"/>
  <c r="H10" i="4"/>
  <c r="J257" i="4"/>
  <c r="L257" i="4" s="1"/>
  <c r="K257" i="4"/>
  <c r="H227" i="4"/>
  <c r="K168" i="4"/>
  <c r="J168" i="4"/>
  <c r="L168" i="4" s="1"/>
  <c r="H164" i="4"/>
  <c r="I164" i="4"/>
  <c r="H251" i="4"/>
  <c r="H146" i="4"/>
  <c r="J146" i="4"/>
  <c r="L146" i="4" s="1"/>
  <c r="H233" i="4"/>
  <c r="J210" i="4"/>
  <c r="L210" i="4" s="1"/>
  <c r="I291" i="4"/>
  <c r="H291" i="4"/>
  <c r="H64" i="4"/>
  <c r="I64" i="4"/>
  <c r="J64" i="4"/>
  <c r="L64" i="4" s="1"/>
  <c r="K64" i="4"/>
  <c r="J42" i="4"/>
  <c r="L42" i="4" s="1"/>
  <c r="K42" i="4"/>
  <c r="K165" i="4"/>
  <c r="H165" i="4"/>
  <c r="I165" i="4"/>
  <c r="H33" i="4"/>
  <c r="I33" i="4"/>
  <c r="J33" i="4"/>
  <c r="L33" i="4" s="1"/>
  <c r="K33" i="4"/>
  <c r="H261" i="4"/>
  <c r="H242" i="4"/>
  <c r="H202" i="4"/>
  <c r="H175" i="4"/>
  <c r="I175" i="4"/>
  <c r="H107" i="4"/>
  <c r="I107" i="4"/>
  <c r="H189" i="4"/>
  <c r="I189" i="4"/>
  <c r="H159" i="4"/>
  <c r="J233" i="4"/>
  <c r="L233" i="4" s="1"/>
  <c r="K163" i="4"/>
  <c r="J124" i="4"/>
  <c r="L124" i="4" s="1"/>
  <c r="K124" i="4"/>
  <c r="I124" i="4"/>
  <c r="K89" i="4"/>
  <c r="I89" i="4"/>
  <c r="H89" i="4"/>
  <c r="J53" i="4"/>
  <c r="L53" i="4" s="1"/>
  <c r="K53" i="4"/>
  <c r="I37" i="4"/>
  <c r="H37" i="4"/>
  <c r="I25" i="4"/>
  <c r="K25" i="4"/>
  <c r="J25" i="4"/>
  <c r="L25" i="4" s="1"/>
  <c r="M25" i="4" s="1"/>
  <c r="H68" i="4"/>
  <c r="K173" i="4"/>
  <c r="I173" i="4"/>
  <c r="J173" i="4"/>
  <c r="L173" i="4" s="1"/>
  <c r="I185" i="4"/>
  <c r="J131" i="4"/>
  <c r="L131" i="4" s="1"/>
  <c r="J187" i="4"/>
  <c r="K187" i="4"/>
  <c r="H274" i="4"/>
  <c r="H160" i="4"/>
  <c r="I232" i="4"/>
  <c r="K58" i="4"/>
  <c r="J50" i="4"/>
  <c r="L50" i="4" s="1"/>
  <c r="M50" i="4" s="1"/>
  <c r="K153" i="4"/>
  <c r="H303" i="4"/>
  <c r="K260" i="4"/>
  <c r="J260" i="4"/>
  <c r="L260" i="4" s="1"/>
  <c r="J39" i="4"/>
  <c r="L39" i="4" s="1"/>
  <c r="K39" i="4"/>
  <c r="J100" i="4"/>
  <c r="L100" i="4" s="1"/>
  <c r="I58" i="4"/>
  <c r="I50" i="4"/>
  <c r="I38" i="4"/>
  <c r="H38" i="4"/>
  <c r="J38" i="4"/>
  <c r="L38" i="4" s="1"/>
  <c r="K38" i="4"/>
  <c r="I26" i="4"/>
  <c r="H26" i="4"/>
  <c r="K26" i="4"/>
  <c r="H133" i="4"/>
  <c r="H205" i="4"/>
  <c r="I205" i="4"/>
  <c r="H197" i="4"/>
  <c r="H186" i="4"/>
  <c r="H177" i="4"/>
  <c r="I177" i="4"/>
  <c r="J7" i="4"/>
  <c r="L7" i="4" s="1"/>
  <c r="K146" i="4"/>
  <c r="I115" i="4"/>
  <c r="H115" i="4"/>
  <c r="K4" i="4"/>
  <c r="H4" i="4"/>
  <c r="I4" i="4"/>
  <c r="J51" i="4"/>
  <c r="N51" i="4" s="1"/>
  <c r="H230" i="4"/>
  <c r="H150" i="4"/>
  <c r="H212" i="4"/>
  <c r="H297" i="4"/>
  <c r="N297" i="4" s="1"/>
  <c r="I260" i="4"/>
  <c r="H260" i="4"/>
  <c r="H266" i="4"/>
  <c r="I266" i="4"/>
  <c r="K266" i="4"/>
  <c r="H39" i="4"/>
  <c r="K100" i="4"/>
  <c r="H100" i="4"/>
  <c r="I100" i="4"/>
  <c r="H210" i="4"/>
  <c r="H20" i="4"/>
  <c r="I20" i="4"/>
  <c r="J20" i="4"/>
  <c r="L20" i="4" s="1"/>
  <c r="K20" i="4"/>
  <c r="H173" i="4"/>
  <c r="H167" i="4"/>
  <c r="H153" i="4"/>
  <c r="M232" i="4"/>
  <c r="K145" i="4"/>
  <c r="H145" i="4"/>
  <c r="H72" i="4"/>
  <c r="I72" i="4"/>
  <c r="K52" i="4"/>
  <c r="H52" i="4"/>
  <c r="I19" i="4"/>
  <c r="J19" i="4"/>
  <c r="L19" i="4" s="1"/>
  <c r="K19" i="4"/>
  <c r="K118" i="4"/>
  <c r="I118" i="4"/>
  <c r="K271" i="4"/>
  <c r="H271" i="4"/>
  <c r="I271" i="4"/>
  <c r="J271" i="4"/>
  <c r="L271" i="4" s="1"/>
  <c r="H106" i="4"/>
  <c r="H61" i="4"/>
  <c r="I57" i="4"/>
  <c r="H74" i="4"/>
  <c r="N74" i="4" s="1"/>
  <c r="K97" i="4"/>
  <c r="K243" i="4"/>
  <c r="J269" i="5"/>
  <c r="L269" i="5"/>
  <c r="K301" i="5"/>
  <c r="M301" i="5" s="1"/>
  <c r="K109" i="5"/>
  <c r="M109" i="5" s="1"/>
  <c r="I109" i="5"/>
  <c r="J109" i="5"/>
  <c r="L284" i="5"/>
  <c r="K284" i="5"/>
  <c r="M284" i="5" s="1"/>
  <c r="N284" i="5" s="1"/>
  <c r="K143" i="5"/>
  <c r="M143" i="5" s="1"/>
  <c r="J143" i="5"/>
  <c r="J30" i="5"/>
  <c r="I30" i="5"/>
  <c r="K30" i="5"/>
  <c r="M30" i="5" s="1"/>
  <c r="L30" i="5"/>
  <c r="I99" i="5"/>
  <c r="J99" i="5"/>
  <c r="L148" i="5"/>
  <c r="I15" i="5"/>
  <c r="K15" i="5"/>
  <c r="M15" i="5" s="1"/>
  <c r="L15" i="5"/>
  <c r="I199" i="5"/>
  <c r="J199" i="5"/>
  <c r="K199" i="5"/>
  <c r="M199" i="5" s="1"/>
  <c r="L199" i="5"/>
  <c r="L126" i="5"/>
  <c r="J126" i="5"/>
  <c r="I126" i="5"/>
  <c r="K137" i="5"/>
  <c r="M137" i="5" s="1"/>
  <c r="L137" i="5"/>
  <c r="I232" i="5"/>
  <c r="J232" i="5"/>
  <c r="K232" i="5"/>
  <c r="M232" i="5" s="1"/>
  <c r="L232" i="5"/>
  <c r="K184" i="5"/>
  <c r="M184" i="5" s="1"/>
  <c r="L184" i="5"/>
  <c r="I184" i="5"/>
  <c r="L131" i="5"/>
  <c r="J131" i="5"/>
  <c r="I131" i="5"/>
  <c r="K131" i="5"/>
  <c r="M131" i="5" s="1"/>
  <c r="I273" i="5"/>
  <c r="L295" i="5"/>
  <c r="K295" i="5"/>
  <c r="M295" i="5" s="1"/>
  <c r="I284" i="5"/>
  <c r="J284" i="5"/>
  <c r="I62" i="5"/>
  <c r="J62" i="5"/>
  <c r="L159" i="5"/>
  <c r="J159" i="5"/>
  <c r="K176" i="5"/>
  <c r="M176" i="5" s="1"/>
  <c r="J176" i="5"/>
  <c r="K235" i="5"/>
  <c r="M235" i="5" s="1"/>
  <c r="L235" i="5"/>
  <c r="K266" i="5"/>
  <c r="M266" i="5" s="1"/>
  <c r="L68" i="5"/>
  <c r="O68" i="5" s="1"/>
  <c r="S68" i="5" s="1"/>
  <c r="I73" i="5"/>
  <c r="L73" i="5"/>
  <c r="N25" i="5"/>
  <c r="K56" i="5"/>
  <c r="M56" i="5" s="1"/>
  <c r="I56" i="5"/>
  <c r="J56" i="5"/>
  <c r="J255" i="5"/>
  <c r="K255" i="5"/>
  <c r="M255" i="5" s="1"/>
  <c r="L255" i="5"/>
  <c r="N276" i="5"/>
  <c r="I266" i="5"/>
  <c r="L84" i="5"/>
  <c r="L36" i="5"/>
  <c r="J36" i="5"/>
  <c r="I36" i="5"/>
  <c r="J47" i="5"/>
  <c r="I47" i="5"/>
  <c r="I193" i="5"/>
  <c r="K193" i="5"/>
  <c r="M193" i="5" s="1"/>
  <c r="N193" i="5" s="1"/>
  <c r="L307" i="5"/>
  <c r="J307" i="5"/>
  <c r="K233" i="5"/>
  <c r="M233" i="5" s="1"/>
  <c r="L233" i="5"/>
  <c r="L225" i="5"/>
  <c r="L274" i="5"/>
  <c r="K274" i="5"/>
  <c r="M274" i="5" s="1"/>
  <c r="J261" i="5"/>
  <c r="I261" i="5"/>
  <c r="N202" i="5"/>
  <c r="I247" i="5"/>
  <c r="L244" i="5"/>
  <c r="K231" i="5"/>
  <c r="M231" i="5" s="1"/>
  <c r="N256" i="5"/>
  <c r="N189" i="5"/>
  <c r="K117" i="5"/>
  <c r="M117" i="5" s="1"/>
  <c r="L117" i="5"/>
  <c r="L256" i="5"/>
  <c r="O256" i="5" s="1"/>
  <c r="S256" i="5" s="1"/>
  <c r="J302" i="5"/>
  <c r="K302" i="5"/>
  <c r="M302" i="5" s="1"/>
  <c r="N302" i="5" s="1"/>
  <c r="I302" i="5"/>
  <c r="O302" i="5" s="1"/>
  <c r="S302" i="5" s="1"/>
  <c r="K213" i="5"/>
  <c r="M213" i="5" s="1"/>
  <c r="L280" i="5"/>
  <c r="I280" i="5"/>
  <c r="J280" i="5"/>
  <c r="K280" i="5"/>
  <c r="M280" i="5" s="1"/>
  <c r="L221" i="5"/>
  <c r="K221" i="5"/>
  <c r="M221" i="5" s="1"/>
  <c r="K86" i="5"/>
  <c r="M86" i="5" s="1"/>
  <c r="N86" i="5" s="1"/>
  <c r="L300" i="5"/>
  <c r="O300" i="5" s="1"/>
  <c r="S300" i="5" s="1"/>
  <c r="L190" i="5"/>
  <c r="K190" i="5"/>
  <c r="M190" i="5" s="1"/>
  <c r="L294" i="5"/>
  <c r="K294" i="5"/>
  <c r="M294" i="5" s="1"/>
  <c r="J235" i="5"/>
  <c r="L91" i="5"/>
  <c r="J91" i="5"/>
  <c r="O91" i="5" s="1"/>
  <c r="S91" i="5" s="1"/>
  <c r="J208" i="5"/>
  <c r="I71" i="5"/>
  <c r="K71" i="5"/>
  <c r="M71" i="5" s="1"/>
  <c r="L86" i="5"/>
  <c r="I86" i="5"/>
  <c r="J86" i="5"/>
  <c r="K29" i="5"/>
  <c r="M29" i="5" s="1"/>
  <c r="L29" i="5"/>
  <c r="I29" i="5"/>
  <c r="L163" i="5"/>
  <c r="O163" i="5" s="1"/>
  <c r="S163" i="5" s="1"/>
  <c r="K198" i="5"/>
  <c r="M198" i="5" s="1"/>
  <c r="L198" i="5"/>
  <c r="J299" i="5"/>
  <c r="L299" i="5"/>
  <c r="I295" i="5"/>
  <c r="J295" i="5"/>
  <c r="I275" i="5"/>
  <c r="J275" i="5"/>
  <c r="K275" i="5"/>
  <c r="M275" i="5" s="1"/>
  <c r="L275" i="5"/>
  <c r="L288" i="5"/>
  <c r="O288" i="5" s="1"/>
  <c r="S288" i="5" s="1"/>
  <c r="I233" i="5"/>
  <c r="N68" i="5"/>
  <c r="J71" i="5"/>
  <c r="L71" i="5"/>
  <c r="K269" i="5"/>
  <c r="I84" i="5"/>
  <c r="J84" i="5"/>
  <c r="L236" i="5"/>
  <c r="J219" i="5"/>
  <c r="I219" i="5"/>
  <c r="K298" i="5"/>
  <c r="M298" i="5" s="1"/>
  <c r="J175" i="5"/>
  <c r="I175" i="5"/>
  <c r="K175" i="5"/>
  <c r="M175" i="5" s="1"/>
  <c r="L175" i="5"/>
  <c r="J215" i="5"/>
  <c r="J220" i="5"/>
  <c r="I220" i="5"/>
  <c r="K220" i="5"/>
  <c r="M220" i="5" s="1"/>
  <c r="L220" i="5"/>
  <c r="I287" i="5"/>
  <c r="J287" i="5"/>
  <c r="N94" i="5"/>
  <c r="L210" i="5"/>
  <c r="K210" i="5"/>
  <c r="M210" i="5" s="1"/>
  <c r="N215" i="5"/>
  <c r="I88" i="5"/>
  <c r="K88" i="5"/>
  <c r="M88" i="5" s="1"/>
  <c r="L88" i="5"/>
  <c r="J88" i="5"/>
  <c r="J174" i="5"/>
  <c r="I174" i="5"/>
  <c r="L174" i="5"/>
  <c r="J192" i="5"/>
  <c r="I192" i="5"/>
  <c r="L298" i="5"/>
  <c r="I298" i="5"/>
  <c r="J298" i="5"/>
  <c r="L62" i="5"/>
  <c r="L94" i="5"/>
  <c r="K293" i="5"/>
  <c r="M293" i="5" s="1"/>
  <c r="N293" i="5" s="1"/>
  <c r="N288" i="5"/>
  <c r="L208" i="5"/>
  <c r="K208" i="5"/>
  <c r="M208" i="5" s="1"/>
  <c r="J142" i="5"/>
  <c r="L142" i="5"/>
  <c r="J210" i="5"/>
  <c r="K287" i="5"/>
  <c r="M287" i="5" s="1"/>
  <c r="N285" i="5"/>
  <c r="I301" i="5"/>
  <c r="J225" i="5"/>
  <c r="I225" i="5"/>
  <c r="K225" i="5"/>
  <c r="M225" i="5" s="1"/>
  <c r="I255" i="5"/>
  <c r="J233" i="5"/>
  <c r="I223" i="5"/>
  <c r="L223" i="5"/>
  <c r="J190" i="5"/>
  <c r="I210" i="5"/>
  <c r="L287" i="5"/>
  <c r="I294" i="5"/>
  <c r="L301" i="5"/>
  <c r="J276" i="5"/>
  <c r="L276" i="5"/>
  <c r="J60" i="5"/>
  <c r="L60" i="5"/>
  <c r="L114" i="5"/>
  <c r="J114" i="5"/>
  <c r="I114" i="5"/>
  <c r="L103" i="5"/>
  <c r="K219" i="5"/>
  <c r="M219" i="5" s="1"/>
  <c r="L219" i="5"/>
  <c r="I76" i="5"/>
  <c r="L76" i="5"/>
  <c r="K115" i="5"/>
  <c r="M115" i="5" s="1"/>
  <c r="J39" i="5"/>
  <c r="I39" i="5"/>
  <c r="K39" i="5"/>
  <c r="M39" i="5" s="1"/>
  <c r="I93" i="5"/>
  <c r="K93" i="5"/>
  <c r="M93" i="5" s="1"/>
  <c r="I164" i="5"/>
  <c r="K211" i="5"/>
  <c r="M211" i="5" s="1"/>
  <c r="J281" i="5"/>
  <c r="K281" i="5"/>
  <c r="M281" i="5" s="1"/>
  <c r="L285" i="5"/>
  <c r="O285" i="5" s="1"/>
  <c r="S285" i="5" s="1"/>
  <c r="I274" i="5"/>
  <c r="J274" i="5"/>
  <c r="L259" i="5"/>
  <c r="O259" i="5" s="1"/>
  <c r="S259" i="5" s="1"/>
  <c r="I187" i="5"/>
  <c r="J187" i="5"/>
  <c r="L187" i="5"/>
  <c r="K187" i="5"/>
  <c r="M187" i="5" s="1"/>
  <c r="I112" i="5"/>
  <c r="K85" i="5"/>
  <c r="M85" i="5" s="1"/>
  <c r="L85" i="5"/>
  <c r="J85" i="5"/>
  <c r="J213" i="5"/>
  <c r="K113" i="5"/>
  <c r="M113" i="5" s="1"/>
  <c r="N113" i="5" s="1"/>
  <c r="L113" i="5"/>
  <c r="N262" i="5"/>
  <c r="L77" i="5"/>
  <c r="I77" i="5"/>
  <c r="J77" i="5"/>
  <c r="N245" i="5"/>
  <c r="K172" i="5"/>
  <c r="M172" i="5" s="1"/>
  <c r="J172" i="5"/>
  <c r="L149" i="5"/>
  <c r="I120" i="5"/>
  <c r="L178" i="5"/>
  <c r="O178" i="5" s="1"/>
  <c r="S178" i="5" s="1"/>
  <c r="N61" i="5"/>
  <c r="J248" i="5"/>
  <c r="K248" i="5"/>
  <c r="M248" i="5" s="1"/>
  <c r="I268" i="5"/>
  <c r="L19" i="5"/>
  <c r="O19" i="5" s="1"/>
  <c r="S19" i="5" s="1"/>
  <c r="L87" i="5"/>
  <c r="I87" i="5"/>
  <c r="I111" i="5"/>
  <c r="K57" i="5"/>
  <c r="M57" i="5" s="1"/>
  <c r="N57" i="5" s="1"/>
  <c r="J57" i="5"/>
  <c r="O57" i="5" s="1"/>
  <c r="S57" i="5" s="1"/>
  <c r="L118" i="5"/>
  <c r="K118" i="5"/>
  <c r="M118" i="5" s="1"/>
  <c r="N118" i="5" s="1"/>
  <c r="J258" i="5"/>
  <c r="K258" i="5"/>
  <c r="M258" i="5" s="1"/>
  <c r="L258" i="5"/>
  <c r="L151" i="5"/>
  <c r="I151" i="5"/>
  <c r="L188" i="5"/>
  <c r="O188" i="5" s="1"/>
  <c r="S188" i="5" s="1"/>
  <c r="K28" i="5"/>
  <c r="M28" i="5" s="1"/>
  <c r="N28" i="5" s="1"/>
  <c r="L28" i="5"/>
  <c r="K241" i="5"/>
  <c r="M241" i="5" s="1"/>
  <c r="L125" i="5"/>
  <c r="J123" i="5"/>
  <c r="N286" i="5"/>
  <c r="I200" i="5"/>
  <c r="K200" i="5"/>
  <c r="M200" i="5" s="1"/>
  <c r="K139" i="5"/>
  <c r="M139" i="5" s="1"/>
  <c r="L139" i="5"/>
  <c r="L286" i="5"/>
  <c r="O286" i="5" s="1"/>
  <c r="S286" i="5" s="1"/>
  <c r="K279" i="5"/>
  <c r="M279" i="5" s="1"/>
  <c r="L279" i="5"/>
  <c r="J189" i="5"/>
  <c r="J102" i="5"/>
  <c r="I102" i="5"/>
  <c r="L102" i="5"/>
  <c r="K102" i="5"/>
  <c r="M102" i="5" s="1"/>
  <c r="J12" i="5"/>
  <c r="K243" i="5"/>
  <c r="M243" i="5" s="1"/>
  <c r="L243" i="5"/>
  <c r="O243" i="5" s="1"/>
  <c r="S243" i="5" s="1"/>
  <c r="I134" i="5"/>
  <c r="K134" i="5"/>
  <c r="M134" i="5" s="1"/>
  <c r="N134" i="5" s="1"/>
  <c r="J81" i="5"/>
  <c r="I81" i="5"/>
  <c r="J198" i="5"/>
  <c r="L262" i="5"/>
  <c r="N278" i="5"/>
  <c r="N188" i="5"/>
  <c r="N249" i="5"/>
  <c r="K112" i="5"/>
  <c r="M112" i="5" s="1"/>
  <c r="J112" i="5"/>
  <c r="N289" i="5"/>
  <c r="I267" i="5"/>
  <c r="J267" i="5"/>
  <c r="L253" i="5"/>
  <c r="I253" i="5"/>
  <c r="L248" i="5"/>
  <c r="I248" i="5"/>
  <c r="N168" i="5"/>
  <c r="J10" i="5"/>
  <c r="L10" i="5"/>
  <c r="K10" i="5"/>
  <c r="M10" i="5" s="1"/>
  <c r="L289" i="5"/>
  <c r="O289" i="5" s="1"/>
  <c r="S289" i="5" s="1"/>
  <c r="K227" i="5"/>
  <c r="M227" i="5" s="1"/>
  <c r="L227" i="5"/>
  <c r="N100" i="5"/>
  <c r="L53" i="5"/>
  <c r="I53" i="5"/>
  <c r="L169" i="5"/>
  <c r="I169" i="5"/>
  <c r="K169" i="5"/>
  <c r="M169" i="5" s="1"/>
  <c r="N304" i="5"/>
  <c r="N283" i="5"/>
  <c r="K234" i="5"/>
  <c r="M234" i="5" s="1"/>
  <c r="L234" i="5"/>
  <c r="K224" i="5"/>
  <c r="M224" i="5" s="1"/>
  <c r="L224" i="5"/>
  <c r="K194" i="5"/>
  <c r="M194" i="5" s="1"/>
  <c r="L194" i="5"/>
  <c r="I28" i="5"/>
  <c r="J28" i="5"/>
  <c r="I252" i="5"/>
  <c r="I241" i="5"/>
  <c r="J241" i="5"/>
  <c r="I236" i="5"/>
  <c r="J211" i="5"/>
  <c r="I211" i="5"/>
  <c r="L211" i="5"/>
  <c r="I171" i="5"/>
  <c r="J171" i="5"/>
  <c r="J144" i="5"/>
  <c r="K119" i="5"/>
  <c r="M119" i="5" s="1"/>
  <c r="L119" i="5"/>
  <c r="N107" i="5"/>
  <c r="L283" i="5"/>
  <c r="O283" i="5" s="1"/>
  <c r="S283" i="5" s="1"/>
  <c r="K170" i="5"/>
  <c r="M170" i="5" s="1"/>
  <c r="L170" i="5"/>
  <c r="I264" i="5"/>
  <c r="K147" i="5"/>
  <c r="M147" i="5" s="1"/>
  <c r="J147" i="5"/>
  <c r="I238" i="5"/>
  <c r="J238" i="5"/>
  <c r="L238" i="5"/>
  <c r="L95" i="5"/>
  <c r="J35" i="5"/>
  <c r="I35" i="5"/>
  <c r="J101" i="5"/>
  <c r="I101" i="5"/>
  <c r="K101" i="5"/>
  <c r="M101" i="5" s="1"/>
  <c r="L101" i="5"/>
  <c r="K92" i="5"/>
  <c r="M92" i="5" s="1"/>
  <c r="K26" i="5"/>
  <c r="M26" i="5" s="1"/>
  <c r="L195" i="5"/>
  <c r="O195" i="5" s="1"/>
  <c r="S195" i="5" s="1"/>
  <c r="L278" i="5"/>
  <c r="O278" i="5" s="1"/>
  <c r="S278" i="5" s="1"/>
  <c r="L249" i="5"/>
  <c r="O249" i="5" s="1"/>
  <c r="S249" i="5" s="1"/>
  <c r="J227" i="5"/>
  <c r="L215" i="5"/>
  <c r="N292" i="5"/>
  <c r="I173" i="5"/>
  <c r="K173" i="5"/>
  <c r="M173" i="5" s="1"/>
  <c r="L173" i="5"/>
  <c r="J216" i="5"/>
  <c r="I216" i="5"/>
  <c r="L216" i="5"/>
  <c r="J254" i="5"/>
  <c r="I254" i="5"/>
  <c r="K254" i="5"/>
  <c r="M254" i="5" s="1"/>
  <c r="L254" i="5"/>
  <c r="K70" i="5"/>
  <c r="M70" i="5" s="1"/>
  <c r="N70" i="5"/>
  <c r="K153" i="5"/>
  <c r="M153" i="5" s="1"/>
  <c r="L153" i="5"/>
  <c r="I51" i="5"/>
  <c r="J51" i="5"/>
  <c r="K51" i="5"/>
  <c r="M51" i="5" s="1"/>
  <c r="K49" i="5"/>
  <c r="M49" i="5" s="1"/>
  <c r="J127" i="5"/>
  <c r="I127" i="5"/>
  <c r="K127" i="5"/>
  <c r="M127" i="5" s="1"/>
  <c r="L115" i="5"/>
  <c r="I115" i="5"/>
  <c r="J115" i="5"/>
  <c r="J113" i="5"/>
  <c r="I40" i="5"/>
  <c r="K171" i="5"/>
  <c r="M171" i="5" s="1"/>
  <c r="L171" i="5"/>
  <c r="J294" i="5"/>
  <c r="I224" i="5"/>
  <c r="J224" i="5"/>
  <c r="K84" i="5"/>
  <c r="M84" i="5" s="1"/>
  <c r="K252" i="5"/>
  <c r="M252" i="5" s="1"/>
  <c r="N252" i="5" s="1"/>
  <c r="L292" i="5"/>
  <c r="J104" i="5"/>
  <c r="I104" i="5"/>
  <c r="K192" i="5"/>
  <c r="M192" i="5" s="1"/>
  <c r="L192" i="5"/>
  <c r="K148" i="5"/>
  <c r="M148" i="5" s="1"/>
  <c r="I148" i="5"/>
  <c r="K135" i="5"/>
  <c r="M135" i="5" s="1"/>
  <c r="N135" i="5" s="1"/>
  <c r="N195" i="5"/>
  <c r="N19" i="5"/>
  <c r="I191" i="5"/>
  <c r="J191" i="5"/>
  <c r="J40" i="5"/>
  <c r="L40" i="5"/>
  <c r="K40" i="5"/>
  <c r="M40" i="5" s="1"/>
  <c r="N309" i="5"/>
  <c r="I214" i="5"/>
  <c r="L214" i="5"/>
  <c r="J214" i="5"/>
  <c r="I141" i="5"/>
  <c r="J141" i="5"/>
  <c r="K141" i="5"/>
  <c r="M141" i="5" s="1"/>
  <c r="L141" i="5"/>
  <c r="L61" i="5"/>
  <c r="I37" i="5"/>
  <c r="I240" i="5"/>
  <c r="J240" i="5"/>
  <c r="L240" i="5"/>
  <c r="L81" i="5"/>
  <c r="K81" i="5"/>
  <c r="J65" i="5"/>
  <c r="I65" i="5"/>
  <c r="L302" i="5"/>
  <c r="I279" i="5"/>
  <c r="J279" i="5"/>
  <c r="L270" i="5"/>
  <c r="I234" i="5"/>
  <c r="J234" i="5"/>
  <c r="I194" i="5"/>
  <c r="J194" i="5"/>
  <c r="K114" i="5"/>
  <c r="M114" i="5" s="1"/>
  <c r="K12" i="5"/>
  <c r="M12" i="5" s="1"/>
  <c r="N12" i="5" s="1"/>
  <c r="L56" i="5"/>
  <c r="I198" i="5"/>
  <c r="K270" i="5"/>
  <c r="M270" i="5" s="1"/>
  <c r="I235" i="5"/>
  <c r="J170" i="5"/>
  <c r="N142" i="5"/>
  <c r="J78" i="5"/>
  <c r="K78" i="5"/>
  <c r="M78" i="5" s="1"/>
  <c r="I78" i="5"/>
  <c r="L78" i="5"/>
  <c r="K62" i="5"/>
  <c r="M62" i="5" s="1"/>
  <c r="K46" i="5"/>
  <c r="M46" i="5" s="1"/>
  <c r="N230" i="5"/>
  <c r="K264" i="5"/>
  <c r="M264" i="5" s="1"/>
  <c r="K273" i="5"/>
  <c r="M273" i="5" s="1"/>
  <c r="L273" i="5"/>
  <c r="L47" i="5"/>
  <c r="K47" i="5"/>
  <c r="M47" i="5" s="1"/>
  <c r="N47" i="5" s="1"/>
  <c r="L70" i="5"/>
  <c r="K177" i="5"/>
  <c r="M177" i="5" s="1"/>
  <c r="L177" i="5"/>
  <c r="I177" i="5"/>
  <c r="L150" i="5"/>
  <c r="N108" i="5"/>
  <c r="N228" i="5"/>
  <c r="I158" i="5"/>
  <c r="J277" i="5"/>
  <c r="N163" i="5"/>
  <c r="L46" i="5"/>
  <c r="J46" i="5"/>
  <c r="K36" i="5"/>
  <c r="M36" i="5" s="1"/>
  <c r="K65" i="5"/>
  <c r="M65" i="5" s="1"/>
  <c r="L65" i="5"/>
  <c r="L217" i="5"/>
  <c r="K217" i="5"/>
  <c r="M217" i="5" s="1"/>
  <c r="I201" i="5"/>
  <c r="L201" i="5"/>
  <c r="K201" i="5"/>
  <c r="M201" i="5" s="1"/>
  <c r="N50" i="5"/>
  <c r="I42" i="5"/>
  <c r="K42" i="5"/>
  <c r="M42" i="5" s="1"/>
  <c r="I257" i="5"/>
  <c r="J257" i="5"/>
  <c r="N66" i="5"/>
  <c r="N106" i="5"/>
  <c r="J14" i="5"/>
  <c r="I14" i="5"/>
  <c r="K60" i="5"/>
  <c r="M60" i="5" s="1"/>
  <c r="I189" i="5"/>
  <c r="J103" i="5"/>
  <c r="I103" i="5"/>
  <c r="L57" i="5"/>
  <c r="N11" i="5"/>
  <c r="I306" i="5"/>
  <c r="J118" i="5"/>
  <c r="I7" i="5"/>
  <c r="J293" i="5"/>
  <c r="I293" i="5"/>
  <c r="I242" i="5"/>
  <c r="L231" i="5"/>
  <c r="J231" i="5"/>
  <c r="K197" i="5"/>
  <c r="M197" i="5" s="1"/>
  <c r="K121" i="5"/>
  <c r="M121" i="5" s="1"/>
  <c r="N121" i="5" s="1"/>
  <c r="L121" i="5"/>
  <c r="J80" i="5"/>
  <c r="J58" i="5"/>
  <c r="I157" i="5"/>
  <c r="L154" i="5"/>
  <c r="I154" i="5"/>
  <c r="J266" i="5"/>
  <c r="K290" i="5"/>
  <c r="M290" i="5" s="1"/>
  <c r="N251" i="5"/>
  <c r="N159" i="5"/>
  <c r="J164" i="5"/>
  <c r="J156" i="5"/>
  <c r="L156" i="5"/>
  <c r="K156" i="5"/>
  <c r="I75" i="5"/>
  <c r="J75" i="5"/>
  <c r="L11" i="5"/>
  <c r="K311" i="5"/>
  <c r="M311" i="5" s="1"/>
  <c r="L305" i="5"/>
  <c r="I305" i="5"/>
  <c r="J305" i="5"/>
  <c r="L290" i="5"/>
  <c r="I290" i="5"/>
  <c r="J290" i="5"/>
  <c r="N265" i="5"/>
  <c r="K104" i="5"/>
  <c r="M104" i="5" s="1"/>
  <c r="L104" i="5"/>
  <c r="K59" i="5"/>
  <c r="N246" i="5"/>
  <c r="K99" i="5"/>
  <c r="M99" i="5" s="1"/>
  <c r="J184" i="5"/>
  <c r="K271" i="5"/>
  <c r="M271" i="5" s="1"/>
  <c r="L132" i="5"/>
  <c r="I132" i="5"/>
  <c r="J132" i="5"/>
  <c r="K132" i="5"/>
  <c r="M132" i="5" s="1"/>
  <c r="K181" i="5"/>
  <c r="M181" i="5" s="1"/>
  <c r="N32" i="5"/>
  <c r="K48" i="5"/>
  <c r="M48" i="5" s="1"/>
  <c r="K41" i="5"/>
  <c r="M41" i="5" s="1"/>
  <c r="N41" i="5" s="1"/>
  <c r="L41" i="5"/>
  <c r="K17" i="5"/>
  <c r="M17" i="5" s="1"/>
  <c r="K261" i="5"/>
  <c r="M261" i="5" s="1"/>
  <c r="L261" i="5"/>
  <c r="K174" i="5"/>
  <c r="I197" i="5"/>
  <c r="J197" i="5"/>
  <c r="L106" i="5"/>
  <c r="J106" i="5"/>
  <c r="K244" i="5"/>
  <c r="M244" i="5" s="1"/>
  <c r="L12" i="5"/>
  <c r="N191" i="5"/>
  <c r="L277" i="5"/>
  <c r="K277" i="5"/>
  <c r="M277" i="5" s="1"/>
  <c r="L311" i="5"/>
  <c r="I311" i="5"/>
  <c r="J311" i="5"/>
  <c r="K296" i="5"/>
  <c r="M296" i="5" s="1"/>
  <c r="K126" i="5"/>
  <c r="M126" i="5" s="1"/>
  <c r="L38" i="5"/>
  <c r="I38" i="5"/>
  <c r="J38" i="5"/>
  <c r="J121" i="5"/>
  <c r="I196" i="5"/>
  <c r="K196" i="5"/>
  <c r="M196" i="5" s="1"/>
  <c r="K223" i="5"/>
  <c r="M223" i="5" s="1"/>
  <c r="K161" i="5"/>
  <c r="M161" i="5" s="1"/>
  <c r="L160" i="5"/>
  <c r="I160" i="5"/>
  <c r="K122" i="5"/>
  <c r="M122" i="5" s="1"/>
  <c r="J181" i="5"/>
  <c r="I181" i="5"/>
  <c r="L48" i="5"/>
  <c r="I48" i="5"/>
  <c r="J48" i="5"/>
  <c r="L127" i="5"/>
  <c r="J21" i="5"/>
  <c r="K21" i="5"/>
  <c r="M21" i="5" s="1"/>
  <c r="L17" i="5"/>
  <c r="I17" i="5"/>
  <c r="J17" i="5"/>
  <c r="L67" i="5"/>
  <c r="I67" i="5"/>
  <c r="L180" i="5"/>
  <c r="I180" i="5"/>
  <c r="I161" i="5"/>
  <c r="J161" i="5"/>
  <c r="I146" i="5"/>
  <c r="J146" i="5"/>
  <c r="L146" i="5"/>
  <c r="K123" i="5"/>
  <c r="M123" i="5" s="1"/>
  <c r="K140" i="5"/>
  <c r="M140" i="5" s="1"/>
  <c r="I140" i="5"/>
  <c r="J61" i="5"/>
  <c r="L265" i="5"/>
  <c r="O265" i="5" s="1"/>
  <c r="S265" i="5" s="1"/>
  <c r="J226" i="5"/>
  <c r="K226" i="5"/>
  <c r="M226" i="5" s="1"/>
  <c r="L226" i="5"/>
  <c r="I172" i="5"/>
  <c r="J59" i="5"/>
  <c r="L204" i="5"/>
  <c r="I80" i="5"/>
  <c r="K80" i="5"/>
  <c r="M80" i="5" s="1"/>
  <c r="L50" i="5"/>
  <c r="L185" i="5"/>
  <c r="L168" i="5"/>
  <c r="K124" i="5"/>
  <c r="L105" i="5"/>
  <c r="K105" i="5"/>
  <c r="M105" i="5" s="1"/>
  <c r="I272" i="5"/>
  <c r="J20" i="5"/>
  <c r="J11" i="5"/>
  <c r="J252" i="5"/>
  <c r="J251" i="5"/>
  <c r="J243" i="5"/>
  <c r="K96" i="5"/>
  <c r="M96" i="5" s="1"/>
  <c r="L96" i="5"/>
  <c r="J94" i="5"/>
  <c r="O94" i="5" s="1"/>
  <c r="S94" i="5" s="1"/>
  <c r="J217" i="5"/>
  <c r="I217" i="5"/>
  <c r="I281" i="5"/>
  <c r="I182" i="5"/>
  <c r="K182" i="5"/>
  <c r="M182" i="5" s="1"/>
  <c r="N58" i="5"/>
  <c r="K166" i="5"/>
  <c r="M166" i="5" s="1"/>
  <c r="N166" i="5" s="1"/>
  <c r="I165" i="5"/>
  <c r="K150" i="5"/>
  <c r="L152" i="5"/>
  <c r="I152" i="5"/>
  <c r="I144" i="5"/>
  <c r="K144" i="5"/>
  <c r="M144" i="5" s="1"/>
  <c r="L79" i="5"/>
  <c r="K79" i="5"/>
  <c r="M79" i="5" s="1"/>
  <c r="K9" i="5"/>
  <c r="M9" i="5" s="1"/>
  <c r="L9" i="5"/>
  <c r="J7" i="5"/>
  <c r="I226" i="5"/>
  <c r="J95" i="5"/>
  <c r="I129" i="5"/>
  <c r="J129" i="5"/>
  <c r="K129" i="5"/>
  <c r="M129" i="5" s="1"/>
  <c r="L129" i="5"/>
  <c r="I105" i="5"/>
  <c r="J105" i="5"/>
  <c r="K72" i="5"/>
  <c r="M72" i="5" s="1"/>
  <c r="I64" i="5"/>
  <c r="J64" i="5"/>
  <c r="L64" i="5"/>
  <c r="K158" i="5"/>
  <c r="M158" i="5" s="1"/>
  <c r="L158" i="5"/>
  <c r="K77" i="5"/>
  <c r="M77" i="5" s="1"/>
  <c r="I186" i="5"/>
  <c r="I96" i="5"/>
  <c r="J96" i="5"/>
  <c r="J204" i="5"/>
  <c r="I204" i="5"/>
  <c r="L202" i="5"/>
  <c r="J185" i="5"/>
  <c r="I185" i="5"/>
  <c r="K185" i="5"/>
  <c r="M185" i="5" s="1"/>
  <c r="J250" i="5"/>
  <c r="I250" i="5"/>
  <c r="K250" i="5"/>
  <c r="M250" i="5" s="1"/>
  <c r="L250" i="5"/>
  <c r="I303" i="5"/>
  <c r="J303" i="5"/>
  <c r="K272" i="5"/>
  <c r="M272" i="5" s="1"/>
  <c r="L272" i="5"/>
  <c r="I79" i="5"/>
  <c r="J79" i="5"/>
  <c r="K14" i="5"/>
  <c r="M14" i="5" s="1"/>
  <c r="N14" i="5" s="1"/>
  <c r="I20" i="5"/>
  <c r="K20" i="5"/>
  <c r="M20" i="5" s="1"/>
  <c r="L20" i="5"/>
  <c r="J9" i="5"/>
  <c r="I9" i="5"/>
  <c r="J207" i="5"/>
  <c r="K303" i="5"/>
  <c r="M303" i="5" s="1"/>
  <c r="I139" i="5"/>
  <c r="J139" i="5"/>
  <c r="I119" i="5"/>
  <c r="J119" i="5"/>
  <c r="I206" i="5"/>
  <c r="I63" i="5"/>
  <c r="J63" i="5"/>
  <c r="L92" i="5"/>
  <c r="I92" i="5"/>
  <c r="N307" i="5"/>
  <c r="J73" i="5"/>
  <c r="J262" i="5"/>
  <c r="L296" i="5"/>
  <c r="J236" i="5"/>
  <c r="J304" i="5"/>
  <c r="L304" i="5"/>
  <c r="O304" i="5" s="1"/>
  <c r="S304" i="5" s="1"/>
  <c r="J177" i="5"/>
  <c r="I167" i="5"/>
  <c r="L120" i="5"/>
  <c r="N229" i="5"/>
  <c r="I205" i="5"/>
  <c r="L257" i="5"/>
  <c r="I82" i="5"/>
  <c r="K69" i="5"/>
  <c r="M69" i="5" s="1"/>
  <c r="L69" i="5"/>
  <c r="L13" i="5"/>
  <c r="J13" i="5"/>
  <c r="I13" i="5"/>
  <c r="L75" i="5"/>
  <c r="J221" i="5"/>
  <c r="J200" i="5"/>
  <c r="L196" i="5"/>
  <c r="J50" i="5"/>
  <c r="J29" i="5"/>
  <c r="J70" i="5"/>
  <c r="O70" i="5" s="1"/>
  <c r="S70" i="5" s="1"/>
  <c r="N35" i="5"/>
  <c r="J271" i="5"/>
  <c r="L271" i="5"/>
  <c r="L167" i="5"/>
  <c r="I179" i="5"/>
  <c r="J179" i="5"/>
  <c r="I137" i="5"/>
  <c r="J137" i="5"/>
  <c r="L229" i="5"/>
  <c r="K257" i="5"/>
  <c r="M257" i="5" s="1"/>
  <c r="J3" i="5"/>
  <c r="K3" i="5"/>
  <c r="M3" i="5" s="1"/>
  <c r="N52" i="5"/>
  <c r="N24" i="5"/>
  <c r="I10" i="5"/>
  <c r="J218" i="5"/>
  <c r="O218" i="5" s="1"/>
  <c r="S218" i="5" s="1"/>
  <c r="K67" i="5"/>
  <c r="M67" i="5" s="1"/>
  <c r="L35" i="5"/>
  <c r="K165" i="5"/>
  <c r="M165" i="5" s="1"/>
  <c r="K291" i="5"/>
  <c r="M291" i="5" s="1"/>
  <c r="J69" i="5"/>
  <c r="L93" i="5"/>
  <c r="K216" i="5"/>
  <c r="M216" i="5" s="1"/>
  <c r="I143" i="5"/>
  <c r="K157" i="5"/>
  <c r="M157" i="5" s="1"/>
  <c r="J157" i="5"/>
  <c r="L157" i="5"/>
  <c r="K152" i="5"/>
  <c r="M152" i="5" s="1"/>
  <c r="L22" i="5"/>
  <c r="I22" i="5"/>
  <c r="J22" i="5"/>
  <c r="I3" i="5"/>
  <c r="K179" i="5"/>
  <c r="M179" i="5" s="1"/>
  <c r="K160" i="5"/>
  <c r="M160" i="5" s="1"/>
  <c r="J153" i="5"/>
  <c r="I153" i="5"/>
  <c r="K146" i="5"/>
  <c r="M146" i="5" s="1"/>
  <c r="K145" i="5"/>
  <c r="M145" i="5" s="1"/>
  <c r="J136" i="5"/>
  <c r="I97" i="5"/>
  <c r="I122" i="5"/>
  <c r="J229" i="5"/>
  <c r="K89" i="5"/>
  <c r="M89" i="5" s="1"/>
  <c r="K27" i="5"/>
  <c r="L27" i="5"/>
  <c r="N45" i="5"/>
  <c r="L43" i="5"/>
  <c r="I43" i="5"/>
  <c r="J43" i="5"/>
  <c r="N16" i="5"/>
  <c r="J173" i="5"/>
  <c r="I176" i="5"/>
  <c r="K297" i="5"/>
  <c r="M297" i="5" s="1"/>
  <c r="I117" i="5"/>
  <c r="J117" i="5"/>
  <c r="J55" i="5"/>
  <c r="I55" i="5"/>
  <c r="L55" i="5"/>
  <c r="L268" i="5"/>
  <c r="K268" i="5"/>
  <c r="M268" i="5" s="1"/>
  <c r="I145" i="5"/>
  <c r="I136" i="5"/>
  <c r="L193" i="5"/>
  <c r="J193" i="5"/>
  <c r="K138" i="5"/>
  <c r="M138" i="5" s="1"/>
  <c r="I89" i="5"/>
  <c r="K44" i="5"/>
  <c r="M44" i="5" s="1"/>
  <c r="L44" i="5"/>
  <c r="L23" i="5"/>
  <c r="J23" i="5"/>
  <c r="O23" i="5" s="1"/>
  <c r="S23" i="5" s="1"/>
  <c r="J134" i="5"/>
  <c r="J297" i="5"/>
  <c r="I297" i="5"/>
  <c r="K154" i="5"/>
  <c r="M154" i="5" s="1"/>
  <c r="K247" i="5"/>
  <c r="M247" i="5" s="1"/>
  <c r="L144" i="5"/>
  <c r="K205" i="5"/>
  <c r="M205" i="5" s="1"/>
  <c r="L205" i="5"/>
  <c r="J107" i="5"/>
  <c r="L138" i="5"/>
  <c r="I138" i="5"/>
  <c r="J138" i="5"/>
  <c r="I44" i="5"/>
  <c r="J44" i="5"/>
  <c r="K13" i="5"/>
  <c r="M13" i="5" s="1"/>
  <c r="J116" i="5"/>
  <c r="K63" i="5"/>
  <c r="M63" i="5" s="1"/>
  <c r="L63" i="5"/>
  <c r="K43" i="5"/>
  <c r="M43" i="5" s="1"/>
  <c r="L203" i="5"/>
  <c r="I203" i="5"/>
  <c r="J155" i="5"/>
  <c r="O155" i="5" s="1"/>
  <c r="S155" i="5" s="1"/>
  <c r="K149" i="5"/>
  <c r="M149" i="5" s="1"/>
  <c r="K207" i="5"/>
  <c r="M207" i="5" s="1"/>
  <c r="N207" i="5" s="1"/>
  <c r="K151" i="5"/>
  <c r="M151" i="5" s="1"/>
  <c r="I110" i="5"/>
  <c r="O110" i="5" s="1"/>
  <c r="S110" i="5" s="1"/>
  <c r="I291" i="5"/>
  <c r="I116" i="5"/>
  <c r="I263" i="5"/>
  <c r="O263" i="5" s="1"/>
  <c r="S263" i="5" s="1"/>
  <c r="I83" i="5"/>
  <c r="K64" i="5"/>
  <c r="M64" i="5" s="1"/>
  <c r="I49" i="5"/>
  <c r="I26" i="5"/>
  <c r="I16" i="5"/>
  <c r="K203" i="5"/>
  <c r="M203" i="5" s="1"/>
  <c r="J168" i="5"/>
  <c r="J148" i="5"/>
  <c r="J154" i="5"/>
  <c r="J205" i="5"/>
  <c r="J272" i="5"/>
  <c r="L52" i="5"/>
  <c r="O52" i="5" s="1"/>
  <c r="S52" i="5" s="1"/>
  <c r="K34" i="5"/>
  <c r="J41" i="5"/>
  <c r="O41" i="5" s="1"/>
  <c r="S41" i="5" s="1"/>
  <c r="I244" i="5"/>
  <c r="J203" i="5"/>
  <c r="J182" i="5"/>
  <c r="J151" i="5"/>
  <c r="K206" i="5"/>
  <c r="M206" i="5" s="1"/>
  <c r="L206" i="5"/>
  <c r="K116" i="5"/>
  <c r="M116" i="5" s="1"/>
  <c r="L33" i="5"/>
  <c r="I33" i="5"/>
  <c r="J33" i="5"/>
  <c r="L51" i="5"/>
  <c r="J17" i="4"/>
  <c r="L17" i="4" s="1"/>
  <c r="I8" i="5"/>
  <c r="J8" i="5"/>
  <c r="H17" i="4"/>
  <c r="K17" i="4"/>
  <c r="H67" i="3"/>
  <c r="J67" i="3"/>
  <c r="L67" i="3" s="1"/>
  <c r="O198" i="5" l="1"/>
  <c r="S198" i="5" s="1"/>
  <c r="O262" i="5"/>
  <c r="S262" i="5" s="1"/>
  <c r="O106" i="5"/>
  <c r="S106" i="5" s="1"/>
  <c r="O103" i="5"/>
  <c r="S103" i="5" s="1"/>
  <c r="O11" i="5"/>
  <c r="S11" i="5" s="1"/>
  <c r="O59" i="5"/>
  <c r="S59" i="5" s="1"/>
  <c r="O113" i="5"/>
  <c r="S113" i="5" s="1"/>
  <c r="O95" i="5"/>
  <c r="S95" i="5" s="1"/>
  <c r="O255" i="5"/>
  <c r="S255" i="5" s="1"/>
  <c r="O164" i="5"/>
  <c r="S164" i="5" s="1"/>
  <c r="O190" i="5"/>
  <c r="S190" i="5" s="1"/>
  <c r="O118" i="5"/>
  <c r="S118" i="5" s="1"/>
  <c r="O85" i="5"/>
  <c r="S85" i="5" s="1"/>
  <c r="O60" i="5"/>
  <c r="S60" i="5" s="1"/>
  <c r="O170" i="5"/>
  <c r="S170" i="5" s="1"/>
  <c r="O12" i="5"/>
  <c r="S12" i="5" s="1"/>
  <c r="O46" i="5"/>
  <c r="S46" i="5" s="1"/>
  <c r="O47" i="5"/>
  <c r="S47" i="5" s="1"/>
  <c r="O35" i="5"/>
  <c r="S35" i="5" s="1"/>
  <c r="N303" i="4"/>
  <c r="N25" i="4"/>
  <c r="N66" i="4"/>
  <c r="N273" i="4"/>
  <c r="N265" i="4"/>
  <c r="N54" i="4"/>
  <c r="N199" i="4"/>
  <c r="N6" i="4"/>
  <c r="N203" i="4"/>
  <c r="N32" i="4"/>
  <c r="O121" i="5"/>
  <c r="S121" i="5" s="1"/>
  <c r="O156" i="5"/>
  <c r="S156" i="5" s="1"/>
  <c r="O192" i="5"/>
  <c r="S192" i="5" s="1"/>
  <c r="O211" i="5"/>
  <c r="S211" i="5" s="1"/>
  <c r="O17" i="5"/>
  <c r="S17" i="5" s="1"/>
  <c r="O236" i="5"/>
  <c r="S236" i="5" s="1"/>
  <c r="O120" i="5"/>
  <c r="S120" i="5" s="1"/>
  <c r="O277" i="5"/>
  <c r="S277" i="5" s="1"/>
  <c r="O204" i="5"/>
  <c r="S204" i="5" s="1"/>
  <c r="O184" i="5"/>
  <c r="S184" i="5" s="1"/>
  <c r="O189" i="5"/>
  <c r="S189" i="5" s="1"/>
  <c r="O258" i="5"/>
  <c r="S258" i="5" s="1"/>
  <c r="O27" i="5"/>
  <c r="S27" i="5" s="1"/>
  <c r="O10" i="5"/>
  <c r="S10" i="5" s="1"/>
  <c r="O88" i="5"/>
  <c r="S88" i="5" s="1"/>
  <c r="O235" i="5"/>
  <c r="S235" i="5" s="1"/>
  <c r="O299" i="5"/>
  <c r="S299" i="5" s="1"/>
  <c r="O50" i="5"/>
  <c r="S50" i="5" s="1"/>
  <c r="O177" i="5"/>
  <c r="S177" i="5" s="1"/>
  <c r="O215" i="5"/>
  <c r="S215" i="5" s="1"/>
  <c r="O61" i="5"/>
  <c r="S61" i="5" s="1"/>
  <c r="O276" i="5"/>
  <c r="S276" i="5" s="1"/>
  <c r="O229" i="5"/>
  <c r="S229" i="5" s="1"/>
  <c r="O294" i="5"/>
  <c r="S294" i="5" s="1"/>
  <c r="N217" i="4"/>
  <c r="N108" i="4"/>
  <c r="N191" i="4"/>
  <c r="N118" i="4"/>
  <c r="N264" i="4"/>
  <c r="N216" i="4"/>
  <c r="N102" i="4"/>
  <c r="N84" i="4"/>
  <c r="N228" i="4"/>
  <c r="N132" i="4"/>
  <c r="N19" i="4"/>
  <c r="N237" i="4"/>
  <c r="N277" i="4"/>
  <c r="N28" i="4"/>
  <c r="N7" i="4"/>
  <c r="N242" i="4"/>
  <c r="N10" i="4"/>
  <c r="N311" i="4"/>
  <c r="N73" i="4"/>
  <c r="N71" i="4"/>
  <c r="O225" i="5"/>
  <c r="S225" i="5" s="1"/>
  <c r="O22" i="5"/>
  <c r="S22" i="5" s="1"/>
  <c r="O284" i="5"/>
  <c r="S284" i="5" s="1"/>
  <c r="O131" i="5"/>
  <c r="S131" i="5" s="1"/>
  <c r="O270" i="5"/>
  <c r="S270" i="5" s="1"/>
  <c r="O193" i="5"/>
  <c r="S193" i="5" s="1"/>
  <c r="O185" i="5"/>
  <c r="S185" i="5" s="1"/>
  <c r="O295" i="5"/>
  <c r="S295" i="5" s="1"/>
  <c r="O44" i="5"/>
  <c r="S44" i="5" s="1"/>
  <c r="O96" i="5"/>
  <c r="S96" i="5" s="1"/>
  <c r="O168" i="5"/>
  <c r="S168" i="5" s="1"/>
  <c r="O139" i="5"/>
  <c r="S139" i="5" s="1"/>
  <c r="O148" i="5"/>
  <c r="S148" i="5" s="1"/>
  <c r="O69" i="5"/>
  <c r="S69" i="5" s="1"/>
  <c r="O13" i="5"/>
  <c r="S13" i="5" s="1"/>
  <c r="O279" i="5"/>
  <c r="S279" i="5" s="1"/>
  <c r="O151" i="5"/>
  <c r="S151" i="5" s="1"/>
  <c r="O43" i="5"/>
  <c r="S43" i="5" s="1"/>
  <c r="O182" i="5"/>
  <c r="S182" i="5" s="1"/>
  <c r="O238" i="5"/>
  <c r="S238" i="5" s="1"/>
  <c r="O114" i="5"/>
  <c r="S114" i="5" s="1"/>
  <c r="O175" i="5"/>
  <c r="S175" i="5" s="1"/>
  <c r="O9" i="5"/>
  <c r="S9" i="5" s="1"/>
  <c r="O65" i="5"/>
  <c r="S65" i="5" s="1"/>
  <c r="O81" i="5"/>
  <c r="S81" i="5" s="1"/>
  <c r="O86" i="5"/>
  <c r="S86" i="5" s="1"/>
  <c r="O56" i="5"/>
  <c r="S56" i="5" s="1"/>
  <c r="O297" i="5"/>
  <c r="S297" i="5" s="1"/>
  <c r="O217" i="5"/>
  <c r="S217" i="5" s="1"/>
  <c r="O104" i="5"/>
  <c r="S104" i="5" s="1"/>
  <c r="O254" i="5"/>
  <c r="S254" i="5" s="1"/>
  <c r="O221" i="5"/>
  <c r="S221" i="5" s="1"/>
  <c r="O219" i="5"/>
  <c r="S219" i="5" s="1"/>
  <c r="O191" i="5"/>
  <c r="S191" i="5" s="1"/>
  <c r="O119" i="5"/>
  <c r="S119" i="5" s="1"/>
  <c r="O298" i="5"/>
  <c r="S298" i="5" s="1"/>
  <c r="O71" i="5"/>
  <c r="S71" i="5" s="1"/>
  <c r="O232" i="5"/>
  <c r="S232" i="5" s="1"/>
  <c r="O250" i="5"/>
  <c r="S250" i="5" s="1"/>
  <c r="O287" i="5"/>
  <c r="S287" i="5" s="1"/>
  <c r="O20" i="5"/>
  <c r="S20" i="5" s="1"/>
  <c r="O38" i="5"/>
  <c r="S38" i="5" s="1"/>
  <c r="O132" i="5"/>
  <c r="S132" i="5" s="1"/>
  <c r="O154" i="5"/>
  <c r="S154" i="5" s="1"/>
  <c r="O257" i="5"/>
  <c r="S257" i="5" s="1"/>
  <c r="O216" i="5"/>
  <c r="S216" i="5" s="1"/>
  <c r="O208" i="5"/>
  <c r="S208" i="5" s="1"/>
  <c r="O73" i="5"/>
  <c r="S73" i="5" s="1"/>
  <c r="O269" i="5"/>
  <c r="S269" i="5" s="1"/>
  <c r="O77" i="5"/>
  <c r="S77" i="5" s="1"/>
  <c r="O29" i="5"/>
  <c r="S29" i="5" s="1"/>
  <c r="O75" i="5"/>
  <c r="S75" i="5" s="1"/>
  <c r="O157" i="5"/>
  <c r="S157" i="5" s="1"/>
  <c r="O214" i="5"/>
  <c r="S214" i="5" s="1"/>
  <c r="O62" i="5"/>
  <c r="S62" i="5" s="1"/>
  <c r="O63" i="5"/>
  <c r="S63" i="5" s="1"/>
  <c r="O101" i="5"/>
  <c r="S101" i="5" s="1"/>
  <c r="O194" i="5"/>
  <c r="S194" i="5" s="1"/>
  <c r="O220" i="5"/>
  <c r="S220" i="5" s="1"/>
  <c r="O142" i="5"/>
  <c r="S142" i="5" s="1"/>
  <c r="O64" i="5"/>
  <c r="S64" i="5" s="1"/>
  <c r="O134" i="5"/>
  <c r="S134" i="5" s="1"/>
  <c r="O248" i="5"/>
  <c r="S248" i="5" s="1"/>
  <c r="O28" i="5"/>
  <c r="S28" i="5" s="1"/>
  <c r="O30" i="5"/>
  <c r="S30" i="5" s="1"/>
  <c r="O51" i="5"/>
  <c r="S51" i="5" s="1"/>
  <c r="O78" i="5"/>
  <c r="S78" i="5" s="1"/>
  <c r="O102" i="5"/>
  <c r="S102" i="5" s="1"/>
  <c r="O210" i="5"/>
  <c r="S210" i="5" s="1"/>
  <c r="O271" i="5"/>
  <c r="S271" i="5" s="1"/>
  <c r="O280" i="5"/>
  <c r="S280" i="5" s="1"/>
  <c r="O267" i="5"/>
  <c r="S267" i="5" s="1"/>
  <c r="O117" i="5"/>
  <c r="S117" i="5" s="1"/>
  <c r="O126" i="5"/>
  <c r="S126" i="5" s="1"/>
  <c r="O224" i="5"/>
  <c r="S224" i="5" s="1"/>
  <c r="O187" i="5"/>
  <c r="S187" i="5" s="1"/>
  <c r="O115" i="5"/>
  <c r="S115" i="5" s="1"/>
  <c r="O275" i="5"/>
  <c r="S275" i="5" s="1"/>
  <c r="O127" i="5"/>
  <c r="S127" i="5" s="1"/>
  <c r="O144" i="5"/>
  <c r="S144" i="5" s="1"/>
  <c r="O261" i="5"/>
  <c r="S261" i="5" s="1"/>
  <c r="O79" i="5"/>
  <c r="S79" i="5" s="1"/>
  <c r="O290" i="5"/>
  <c r="S290" i="5" s="1"/>
  <c r="O55" i="5"/>
  <c r="S55" i="5" s="1"/>
  <c r="O305" i="5"/>
  <c r="S305" i="5" s="1"/>
  <c r="O36" i="5"/>
  <c r="S36" i="5" s="1"/>
  <c r="O48" i="5"/>
  <c r="S48" i="5" s="1"/>
  <c r="O138" i="5"/>
  <c r="S138" i="5" s="1"/>
  <c r="O234" i="5"/>
  <c r="S234" i="5" s="1"/>
  <c r="O205" i="5"/>
  <c r="S205" i="5" s="1"/>
  <c r="O146" i="5"/>
  <c r="S146" i="5" s="1"/>
  <c r="O105" i="5"/>
  <c r="S105" i="5" s="1"/>
  <c r="O240" i="5"/>
  <c r="S240" i="5" s="1"/>
  <c r="O84" i="5"/>
  <c r="S84" i="5" s="1"/>
  <c r="O33" i="5"/>
  <c r="S33" i="5" s="1"/>
  <c r="O173" i="5"/>
  <c r="S173" i="5" s="1"/>
  <c r="O174" i="5"/>
  <c r="S174" i="5" s="1"/>
  <c r="O311" i="5"/>
  <c r="S311" i="5" s="1"/>
  <c r="O129" i="5"/>
  <c r="S129" i="5" s="1"/>
  <c r="O274" i="5"/>
  <c r="S274" i="5" s="1"/>
  <c r="O203" i="5"/>
  <c r="S203" i="5" s="1"/>
  <c r="O153" i="5"/>
  <c r="S153" i="5" s="1"/>
  <c r="O303" i="5"/>
  <c r="S303" i="5" s="1"/>
  <c r="O272" i="5"/>
  <c r="S272" i="5" s="1"/>
  <c r="O40" i="5"/>
  <c r="S40" i="5" s="1"/>
  <c r="O227" i="5"/>
  <c r="S227" i="5" s="1"/>
  <c r="O171" i="5"/>
  <c r="S171" i="5" s="1"/>
  <c r="O233" i="5"/>
  <c r="S233" i="5" s="1"/>
  <c r="O137" i="5"/>
  <c r="S137" i="5" s="1"/>
  <c r="O226" i="5"/>
  <c r="S226" i="5" s="1"/>
  <c r="O231" i="5"/>
  <c r="S231" i="5" s="1"/>
  <c r="O141" i="5"/>
  <c r="S141" i="5" s="1"/>
  <c r="O307" i="5"/>
  <c r="S307" i="5" s="1"/>
  <c r="O159" i="5"/>
  <c r="S159" i="5" s="1"/>
  <c r="O199" i="5"/>
  <c r="S199" i="5" s="1"/>
  <c r="M255" i="4"/>
  <c r="N78" i="4"/>
  <c r="N183" i="4"/>
  <c r="M207" i="4"/>
  <c r="N207" i="4"/>
  <c r="N86" i="4"/>
  <c r="N269" i="4"/>
  <c r="N93" i="4"/>
  <c r="N276" i="4"/>
  <c r="N244" i="4"/>
  <c r="N178" i="4"/>
  <c r="N262" i="4"/>
  <c r="L149" i="4"/>
  <c r="M149" i="4" s="1"/>
  <c r="N149" i="4"/>
  <c r="N287" i="4"/>
  <c r="N110" i="4"/>
  <c r="N299" i="4"/>
  <c r="N219" i="4"/>
  <c r="N64" i="4"/>
  <c r="N292" i="4"/>
  <c r="N208" i="4"/>
  <c r="M223" i="4"/>
  <c r="N150" i="4"/>
  <c r="M291" i="4"/>
  <c r="N291" i="4"/>
  <c r="N296" i="4"/>
  <c r="N58" i="4"/>
  <c r="N239" i="4"/>
  <c r="N286" i="4"/>
  <c r="N67" i="4"/>
  <c r="N249" i="4"/>
  <c r="N113" i="4"/>
  <c r="N169" i="4"/>
  <c r="N120" i="4"/>
  <c r="N261" i="4"/>
  <c r="N305" i="4"/>
  <c r="R294" i="4" s="1"/>
  <c r="N20" i="4"/>
  <c r="N205" i="4"/>
  <c r="N123" i="4"/>
  <c r="M234" i="4"/>
  <c r="N234" i="4"/>
  <c r="N248" i="4"/>
  <c r="M68" i="4"/>
  <c r="N100" i="4"/>
  <c r="M26" i="4"/>
  <c r="N26" i="4"/>
  <c r="N33" i="4"/>
  <c r="N230" i="4"/>
  <c r="N85" i="4"/>
  <c r="N11" i="4"/>
  <c r="N218" i="4"/>
  <c r="N44" i="4"/>
  <c r="N97" i="4"/>
  <c r="N4" i="4"/>
  <c r="N154" i="4"/>
  <c r="N5" i="4"/>
  <c r="O3" i="4"/>
  <c r="P3" i="4" s="1"/>
  <c r="Q3" i="4" s="1"/>
  <c r="N3" i="4"/>
  <c r="N285" i="4"/>
  <c r="N72" i="4"/>
  <c r="N75" i="4"/>
  <c r="N147" i="4"/>
  <c r="N88" i="4"/>
  <c r="N225" i="4"/>
  <c r="N246" i="4"/>
  <c r="N251" i="4"/>
  <c r="M111" i="4"/>
  <c r="N111" i="4"/>
  <c r="N283" i="4"/>
  <c r="N168" i="4"/>
  <c r="N23" i="4"/>
  <c r="N189" i="4"/>
  <c r="N109" i="4"/>
  <c r="N229" i="4"/>
  <c r="N163" i="4"/>
  <c r="N160" i="4"/>
  <c r="N164" i="4"/>
  <c r="N250" i="4"/>
  <c r="M166" i="4"/>
  <c r="N309" i="4"/>
  <c r="R309" i="4" s="1"/>
  <c r="N87" i="4"/>
  <c r="L289" i="4"/>
  <c r="M289" i="4" s="1"/>
  <c r="N289" i="4"/>
  <c r="N122" i="4"/>
  <c r="N107" i="4"/>
  <c r="N226" i="4"/>
  <c r="N42" i="4"/>
  <c r="M310" i="4"/>
  <c r="N310" i="4"/>
  <c r="N142" i="4"/>
  <c r="N290" i="4"/>
  <c r="N241" i="4"/>
  <c r="N211" i="4"/>
  <c r="N257" i="4"/>
  <c r="N173" i="4"/>
  <c r="N177" i="4"/>
  <c r="N175" i="4"/>
  <c r="N9" i="4"/>
  <c r="N47" i="4"/>
  <c r="N8" i="4"/>
  <c r="N182" i="4"/>
  <c r="N306" i="4"/>
  <c r="N202" i="4"/>
  <c r="N240" i="4"/>
  <c r="N152" i="4"/>
  <c r="N46" i="4"/>
  <c r="N214" i="4"/>
  <c r="N82" i="4"/>
  <c r="L22" i="4"/>
  <c r="M22" i="4" s="1"/>
  <c r="N22" i="4"/>
  <c r="N21" i="4"/>
  <c r="N284" i="4"/>
  <c r="N236" i="4"/>
  <c r="N129" i="4"/>
  <c r="L119" i="4"/>
  <c r="M119" i="4" s="1"/>
  <c r="N119" i="4"/>
  <c r="N170" i="4"/>
  <c r="N204" i="4"/>
  <c r="M126" i="4"/>
  <c r="N38" i="4"/>
  <c r="N117" i="4"/>
  <c r="R245" i="4" s="1"/>
  <c r="N293" i="4"/>
  <c r="N48" i="4"/>
  <c r="N165" i="4"/>
  <c r="N121" i="4"/>
  <c r="N188" i="4"/>
  <c r="N141" i="4"/>
  <c r="L80" i="4"/>
  <c r="M80" i="4" s="1"/>
  <c r="N80" i="4"/>
  <c r="N206" i="4"/>
  <c r="N247" i="4"/>
  <c r="N192" i="4"/>
  <c r="N288" i="4"/>
  <c r="N271" i="4"/>
  <c r="N266" i="4"/>
  <c r="N275" i="4"/>
  <c r="N29" i="4"/>
  <c r="M176" i="4"/>
  <c r="N176" i="4"/>
  <c r="N221" i="4"/>
  <c r="N12" i="4"/>
  <c r="N279" i="4"/>
  <c r="N260" i="4"/>
  <c r="N157" i="4"/>
  <c r="N256" i="4"/>
  <c r="M79" i="4"/>
  <c r="N79" i="4"/>
  <c r="M252" i="4"/>
  <c r="N124" i="4"/>
  <c r="N62" i="4"/>
  <c r="N196" i="4"/>
  <c r="N89" i="4"/>
  <c r="M282" i="4"/>
  <c r="N282" i="4"/>
  <c r="N272" i="4"/>
  <c r="N123" i="3"/>
  <c r="N49" i="3"/>
  <c r="N34" i="3"/>
  <c r="N68" i="3"/>
  <c r="N95" i="3"/>
  <c r="N160" i="3"/>
  <c r="N153" i="3"/>
  <c r="N232" i="3"/>
  <c r="N192" i="3"/>
  <c r="N210" i="3"/>
  <c r="N89" i="3"/>
  <c r="N277" i="3"/>
  <c r="N40" i="3"/>
  <c r="N79" i="3"/>
  <c r="N71" i="3"/>
  <c r="N63" i="3"/>
  <c r="N72" i="3"/>
  <c r="R29" i="3"/>
  <c r="N127" i="3"/>
  <c r="N8" i="3"/>
  <c r="N56" i="3"/>
  <c r="N312" i="3"/>
  <c r="N245" i="3"/>
  <c r="N146" i="3"/>
  <c r="N266" i="3"/>
  <c r="N285" i="3"/>
  <c r="N238" i="3"/>
  <c r="N178" i="3"/>
  <c r="N195" i="3"/>
  <c r="N280" i="3"/>
  <c r="N291" i="3"/>
  <c r="N293" i="3"/>
  <c r="N297" i="3"/>
  <c r="N241" i="3"/>
  <c r="L302" i="3"/>
  <c r="M302" i="3" s="1"/>
  <c r="N302" i="3"/>
  <c r="N295" i="3"/>
  <c r="N284" i="3"/>
  <c r="N272" i="3"/>
  <c r="N70" i="3"/>
  <c r="N78" i="3"/>
  <c r="N180" i="3"/>
  <c r="N41" i="3"/>
  <c r="N220" i="3"/>
  <c r="N24" i="3"/>
  <c r="N119" i="3"/>
  <c r="N281" i="3"/>
  <c r="N299" i="3"/>
  <c r="O10" i="3"/>
  <c r="P10" i="3" s="1"/>
  <c r="Q10" i="3" s="1"/>
  <c r="N10" i="3"/>
  <c r="N97" i="3"/>
  <c r="N190" i="3"/>
  <c r="N87" i="3"/>
  <c r="N259" i="3"/>
  <c r="N183" i="3"/>
  <c r="M44" i="3"/>
  <c r="N44" i="3"/>
  <c r="N47" i="3"/>
  <c r="N17" i="3"/>
  <c r="N125" i="3"/>
  <c r="N157" i="3"/>
  <c r="N102" i="3"/>
  <c r="N90" i="3"/>
  <c r="N43" i="3"/>
  <c r="N21" i="3"/>
  <c r="N283" i="3"/>
  <c r="N164" i="3"/>
  <c r="M45" i="3"/>
  <c r="N45" i="3"/>
  <c r="N296" i="3"/>
  <c r="N198" i="3"/>
  <c r="N103" i="3"/>
  <c r="N142" i="3"/>
  <c r="N57" i="3"/>
  <c r="N171" i="3"/>
  <c r="N216" i="3"/>
  <c r="N300" i="3"/>
  <c r="N274" i="3"/>
  <c r="N242" i="3"/>
  <c r="N30" i="3"/>
  <c r="N310" i="3"/>
  <c r="N268" i="3"/>
  <c r="N212" i="3"/>
  <c r="N186" i="3"/>
  <c r="N37" i="3"/>
  <c r="N203" i="3"/>
  <c r="N128" i="3"/>
  <c r="N84" i="3"/>
  <c r="N227" i="3"/>
  <c r="N19" i="3"/>
  <c r="N130" i="3"/>
  <c r="N136" i="3"/>
  <c r="R18" i="3"/>
  <c r="M31" i="3"/>
  <c r="N193" i="3"/>
  <c r="M38" i="3"/>
  <c r="N38" i="3"/>
  <c r="N22" i="3"/>
  <c r="L62" i="3"/>
  <c r="M62" i="3" s="1"/>
  <c r="N62" i="3"/>
  <c r="N249" i="3"/>
  <c r="N185" i="3"/>
  <c r="N66" i="3"/>
  <c r="M42" i="3"/>
  <c r="N42" i="3"/>
  <c r="N306" i="3"/>
  <c r="N91" i="3"/>
  <c r="N147" i="3"/>
  <c r="N28" i="3"/>
  <c r="N73" i="3"/>
  <c r="N278" i="3"/>
  <c r="N205" i="3"/>
  <c r="N16" i="3"/>
  <c r="N50" i="3"/>
  <c r="R14" i="3"/>
  <c r="N273" i="3"/>
  <c r="N120" i="3"/>
  <c r="N116" i="3"/>
  <c r="N214" i="3"/>
  <c r="N76" i="3"/>
  <c r="N194" i="3"/>
  <c r="N303" i="3"/>
  <c r="M5" i="3"/>
  <c r="N5" i="3"/>
  <c r="N270" i="3"/>
  <c r="N169" i="3"/>
  <c r="N6" i="3"/>
  <c r="R58" i="3"/>
  <c r="N271" i="3"/>
  <c r="N175" i="3"/>
  <c r="N174" i="3"/>
  <c r="N215" i="3"/>
  <c r="R4" i="3"/>
  <c r="N206" i="3"/>
  <c r="N304" i="3"/>
  <c r="N290" i="3"/>
  <c r="N239" i="3"/>
  <c r="N189" i="3"/>
  <c r="N243" i="3"/>
  <c r="N158" i="3"/>
  <c r="N251" i="3"/>
  <c r="N32" i="3"/>
  <c r="N12" i="3"/>
  <c r="N250" i="3"/>
  <c r="N124" i="3"/>
  <c r="N176" i="3"/>
  <c r="N109" i="3"/>
  <c r="N231" i="3"/>
  <c r="N94" i="3"/>
  <c r="N225" i="3"/>
  <c r="N217" i="3"/>
  <c r="N279" i="3"/>
  <c r="N235" i="3"/>
  <c r="N191" i="3"/>
  <c r="N23" i="3"/>
  <c r="N46" i="3"/>
  <c r="N122" i="3"/>
  <c r="N140" i="3"/>
  <c r="N292" i="3"/>
  <c r="N288" i="3"/>
  <c r="N156" i="3"/>
  <c r="N307" i="3"/>
  <c r="N105" i="3"/>
  <c r="N211" i="3"/>
  <c r="N262" i="3"/>
  <c r="N247" i="3"/>
  <c r="N234" i="3"/>
  <c r="N69" i="3"/>
  <c r="N213" i="3"/>
  <c r="N52" i="3"/>
  <c r="N85" i="3"/>
  <c r="N253" i="3"/>
  <c r="N39" i="3"/>
  <c r="N179" i="3"/>
  <c r="N114" i="3"/>
  <c r="N222" i="3"/>
  <c r="N33" i="3"/>
  <c r="N180" i="5"/>
  <c r="N7" i="5"/>
  <c r="N217" i="5"/>
  <c r="N119" i="5"/>
  <c r="N224" i="5"/>
  <c r="N273" i="5"/>
  <c r="M27" i="5"/>
  <c r="N27" i="5" s="1"/>
  <c r="N80" i="5"/>
  <c r="M174" i="5"/>
  <c r="N174" i="5" s="1"/>
  <c r="M59" i="5"/>
  <c r="N59" i="5" s="1"/>
  <c r="N15" i="5"/>
  <c r="N244" i="5"/>
  <c r="M150" i="5"/>
  <c r="N150" i="5" s="1"/>
  <c r="M269" i="5"/>
  <c r="N269" i="5" s="1"/>
  <c r="N219" i="5"/>
  <c r="N157" i="5"/>
  <c r="M156" i="5"/>
  <c r="N156" i="5" s="1"/>
  <c r="M34" i="5"/>
  <c r="N34" i="5" s="1"/>
  <c r="N196" i="5"/>
  <c r="N104" i="5"/>
  <c r="M124" i="5"/>
  <c r="N124" i="5" s="1"/>
  <c r="N211" i="5"/>
  <c r="M81" i="5"/>
  <c r="N81" i="5" s="1"/>
  <c r="M157" i="4"/>
  <c r="M238" i="4"/>
  <c r="M240" i="4"/>
  <c r="O4" i="4"/>
  <c r="P4" i="4" s="1"/>
  <c r="Q4" i="4" s="1"/>
  <c r="M33" i="4"/>
  <c r="M179" i="4"/>
  <c r="M87" i="4"/>
  <c r="M279" i="4"/>
  <c r="M206" i="4"/>
  <c r="M197" i="4"/>
  <c r="L93" i="4"/>
  <c r="M93" i="4" s="1"/>
  <c r="M102" i="4"/>
  <c r="L9" i="4"/>
  <c r="M9" i="4" s="1"/>
  <c r="L194" i="4"/>
  <c r="M194" i="4" s="1"/>
  <c r="O12" i="4"/>
  <c r="P12" i="4" s="1"/>
  <c r="Q12" i="4" s="1"/>
  <c r="M296" i="4"/>
  <c r="L11" i="4"/>
  <c r="M11" i="4" s="1"/>
  <c r="L187" i="4"/>
  <c r="M187" i="4" s="1"/>
  <c r="L51" i="4"/>
  <c r="M51" i="4" s="1"/>
  <c r="L237" i="4"/>
  <c r="M237" i="4" s="1"/>
  <c r="M246" i="4"/>
  <c r="M221" i="4"/>
  <c r="L203" i="4"/>
  <c r="M203" i="4" s="1"/>
  <c r="M27" i="4"/>
  <c r="M58" i="4"/>
  <c r="M4" i="4"/>
  <c r="L40" i="4"/>
  <c r="M40" i="4" s="1"/>
  <c r="L184" i="4"/>
  <c r="M184" i="4" s="1"/>
  <c r="M202" i="4"/>
  <c r="M128" i="4"/>
  <c r="M69" i="4"/>
  <c r="M229" i="4"/>
  <c r="M170" i="3"/>
  <c r="M296" i="3"/>
  <c r="M103" i="3"/>
  <c r="M113" i="3"/>
  <c r="L247" i="3"/>
  <c r="M247" i="3" s="1"/>
  <c r="M147" i="3"/>
  <c r="M251" i="3"/>
  <c r="M246" i="3"/>
  <c r="M25" i="3"/>
  <c r="M309" i="3"/>
  <c r="O8" i="3"/>
  <c r="P8" i="3" s="1"/>
  <c r="Q8" i="3" s="1"/>
  <c r="M216" i="3"/>
  <c r="M301" i="3"/>
  <c r="M159" i="3"/>
  <c r="M104" i="3"/>
  <c r="M283" i="3"/>
  <c r="L228" i="3"/>
  <c r="M228" i="3" s="1"/>
  <c r="O9" i="3"/>
  <c r="P9" i="3" s="1"/>
  <c r="Q9" i="3" s="1"/>
  <c r="M73" i="3"/>
  <c r="M124" i="3"/>
  <c r="M260" i="3"/>
  <c r="O56" i="3"/>
  <c r="P56" i="3" s="1"/>
  <c r="Q56" i="3" s="1"/>
  <c r="L56" i="3"/>
  <c r="M56" i="3" s="1"/>
  <c r="L238" i="3"/>
  <c r="M238" i="3" s="1"/>
  <c r="L90" i="3"/>
  <c r="L158" i="3"/>
  <c r="M158" i="3" s="1"/>
  <c r="M91" i="3"/>
  <c r="M21" i="3"/>
  <c r="M310" i="3"/>
  <c r="M256" i="3"/>
  <c r="M105" i="3"/>
  <c r="L46" i="3"/>
  <c r="M46" i="3" s="1"/>
  <c r="M12" i="3"/>
  <c r="M227" i="3"/>
  <c r="M17" i="3"/>
  <c r="L178" i="3"/>
  <c r="M178" i="3" s="1"/>
  <c r="M285" i="3"/>
  <c r="L180" i="3"/>
  <c r="M180" i="3" s="1"/>
  <c r="O52" i="3"/>
  <c r="P52" i="3" s="1"/>
  <c r="Q52" i="3" s="1"/>
  <c r="L297" i="3"/>
  <c r="M297" i="3" s="1"/>
  <c r="N131" i="5"/>
  <c r="N172" i="5"/>
  <c r="N221" i="5"/>
  <c r="N185" i="5"/>
  <c r="N231" i="5"/>
  <c r="N208" i="5"/>
  <c r="N36" i="5"/>
  <c r="N194" i="5"/>
  <c r="N69" i="5"/>
  <c r="N311" i="5"/>
  <c r="N105" i="5"/>
  <c r="N144" i="5"/>
  <c r="N49" i="5"/>
  <c r="N297" i="5"/>
  <c r="M127" i="4"/>
  <c r="M39" i="4"/>
  <c r="M236" i="4"/>
  <c r="M163" i="4"/>
  <c r="O7" i="4"/>
  <c r="P7" i="4" s="1"/>
  <c r="Q7" i="4" s="1"/>
  <c r="M228" i="4"/>
  <c r="M122" i="4"/>
  <c r="M293" i="4"/>
  <c r="M239" i="4"/>
  <c r="M265" i="4"/>
  <c r="M53" i="4"/>
  <c r="M21" i="4"/>
  <c r="M124" i="4"/>
  <c r="M12" i="4"/>
  <c r="M305" i="3"/>
  <c r="M138" i="3"/>
  <c r="M177" i="3"/>
  <c r="M196" i="3"/>
  <c r="M34" i="3"/>
  <c r="O49" i="3"/>
  <c r="P49" i="3" s="1"/>
  <c r="Q49" i="3" s="1"/>
  <c r="M303" i="3"/>
  <c r="M127" i="3"/>
  <c r="O23" i="3"/>
  <c r="P23" i="3" s="1"/>
  <c r="Q23" i="3" s="1"/>
  <c r="O34" i="3"/>
  <c r="P34" i="3" s="1"/>
  <c r="Q34" i="3" s="1"/>
  <c r="M190" i="3"/>
  <c r="M290" i="3"/>
  <c r="O6" i="3"/>
  <c r="P6" i="3" s="1"/>
  <c r="Q6" i="3" s="1"/>
  <c r="M266" i="3"/>
  <c r="O24" i="3"/>
  <c r="P24" i="3" s="1"/>
  <c r="Q24" i="3" s="1"/>
  <c r="M43" i="3"/>
  <c r="M47" i="3"/>
  <c r="O38" i="3"/>
  <c r="P38" i="3" s="1"/>
  <c r="Q38" i="3" s="1"/>
  <c r="O30" i="3"/>
  <c r="P30" i="3" s="1"/>
  <c r="Q30" i="3" s="1"/>
  <c r="M83" i="3"/>
  <c r="M76" i="3"/>
  <c r="M85" i="3"/>
  <c r="M192" i="3"/>
  <c r="M82" i="3"/>
  <c r="O5" i="3"/>
  <c r="P5" i="3" s="1"/>
  <c r="Q5" i="3" s="1"/>
  <c r="M291" i="3"/>
  <c r="O16" i="3"/>
  <c r="P16" i="3" s="1"/>
  <c r="Q16" i="3" s="1"/>
  <c r="M295" i="3"/>
  <c r="O44" i="3"/>
  <c r="P44" i="3" s="1"/>
  <c r="Q44" i="3" s="1"/>
  <c r="O43" i="3"/>
  <c r="P43" i="3" s="1"/>
  <c r="Q43" i="3" s="1"/>
  <c r="I224" i="3"/>
  <c r="K224" i="3"/>
  <c r="M75" i="3"/>
  <c r="M11" i="3"/>
  <c r="M120" i="3"/>
  <c r="M242" i="3"/>
  <c r="I35" i="3"/>
  <c r="N35" i="3" s="1"/>
  <c r="M160" i="3"/>
  <c r="K31" i="3"/>
  <c r="O31" i="3" s="1"/>
  <c r="P31" i="3" s="1"/>
  <c r="Q31" i="3" s="1"/>
  <c r="M81" i="3"/>
  <c r="M84" i="3"/>
  <c r="K265" i="3"/>
  <c r="I265" i="3"/>
  <c r="N265" i="3" s="1"/>
  <c r="M153" i="3"/>
  <c r="M288" i="3"/>
  <c r="M60" i="3"/>
  <c r="M132" i="3"/>
  <c r="M276" i="3"/>
  <c r="M185" i="3"/>
  <c r="K53" i="3"/>
  <c r="O53" i="3" s="1"/>
  <c r="P53" i="3" s="1"/>
  <c r="Q53" i="3" s="1"/>
  <c r="I219" i="3"/>
  <c r="N219" i="3" s="1"/>
  <c r="K188" i="3"/>
  <c r="I188" i="3"/>
  <c r="I275" i="3"/>
  <c r="N275" i="3" s="1"/>
  <c r="I197" i="3"/>
  <c r="N197" i="3" s="1"/>
  <c r="I152" i="3"/>
  <c r="N152" i="3" s="1"/>
  <c r="M224" i="3"/>
  <c r="I36" i="3"/>
  <c r="N36" i="3" s="1"/>
  <c r="K301" i="3"/>
  <c r="N301" i="3" s="1"/>
  <c r="M306" i="3"/>
  <c r="I177" i="3"/>
  <c r="N177" i="3" s="1"/>
  <c r="I308" i="3"/>
  <c r="K308" i="3"/>
  <c r="M300" i="3"/>
  <c r="M235" i="3"/>
  <c r="I7" i="3"/>
  <c r="N7" i="3" s="1"/>
  <c r="M6" i="3"/>
  <c r="M35" i="3"/>
  <c r="K25" i="3"/>
  <c r="N25" i="3" s="1"/>
  <c r="I202" i="3"/>
  <c r="N202" i="3" s="1"/>
  <c r="I3" i="3"/>
  <c r="K3" i="3"/>
  <c r="I311" i="3"/>
  <c r="N311" i="3" s="1"/>
  <c r="M59" i="3"/>
  <c r="M164" i="3"/>
  <c r="M219" i="3"/>
  <c r="M271" i="3"/>
  <c r="M173" i="3"/>
  <c r="K131" i="3"/>
  <c r="N131" i="3" s="1"/>
  <c r="K196" i="3"/>
  <c r="O45" i="3"/>
  <c r="P45" i="3" s="1"/>
  <c r="Q45" i="3" s="1"/>
  <c r="M102" i="3"/>
  <c r="M152" i="3"/>
  <c r="M239" i="3"/>
  <c r="M304" i="3"/>
  <c r="M198" i="3"/>
  <c r="M101" i="3"/>
  <c r="M193" i="3"/>
  <c r="M131" i="3"/>
  <c r="K115" i="3"/>
  <c r="N115" i="3" s="1"/>
  <c r="M230" i="3"/>
  <c r="K20" i="3"/>
  <c r="I121" i="3"/>
  <c r="K121" i="3"/>
  <c r="I13" i="3"/>
  <c r="N13" i="3" s="1"/>
  <c r="K173" i="3"/>
  <c r="I173" i="3"/>
  <c r="M109" i="3"/>
  <c r="M96" i="3"/>
  <c r="I196" i="3"/>
  <c r="K170" i="3"/>
  <c r="N170" i="3" s="1"/>
  <c r="K294" i="3"/>
  <c r="N294" i="3" s="1"/>
  <c r="M231" i="3"/>
  <c r="M72" i="3"/>
  <c r="K48" i="3"/>
  <c r="O48" i="3" s="1"/>
  <c r="P48" i="3" s="1"/>
  <c r="Q48" i="3" s="1"/>
  <c r="M179" i="3"/>
  <c r="I141" i="3"/>
  <c r="N141" i="3" s="1"/>
  <c r="O46" i="3"/>
  <c r="P46" i="3" s="1"/>
  <c r="Q46" i="3" s="1"/>
  <c r="M220" i="3"/>
  <c r="K100" i="3"/>
  <c r="N100" i="3" s="1"/>
  <c r="M292" i="3"/>
  <c r="M162" i="3"/>
  <c r="I101" i="3"/>
  <c r="N101" i="3" s="1"/>
  <c r="M277" i="3"/>
  <c r="M245" i="3"/>
  <c r="I230" i="3"/>
  <c r="K230" i="3"/>
  <c r="M154" i="3"/>
  <c r="M176" i="3"/>
  <c r="M293" i="3"/>
  <c r="M243" i="3"/>
  <c r="K162" i="3"/>
  <c r="I162" i="3"/>
  <c r="M184" i="3"/>
  <c r="M19" i="3"/>
  <c r="M311" i="3"/>
  <c r="M146" i="3"/>
  <c r="M95" i="3"/>
  <c r="M150" i="3"/>
  <c r="I305" i="3"/>
  <c r="N305" i="3" s="1"/>
  <c r="M50" i="3"/>
  <c r="M121" i="3"/>
  <c r="O33" i="3"/>
  <c r="P33" i="3" s="1"/>
  <c r="Q33" i="3" s="1"/>
  <c r="M33" i="3"/>
  <c r="M22" i="3"/>
  <c r="O22" i="3"/>
  <c r="P22" i="3" s="1"/>
  <c r="Q22" i="3" s="1"/>
  <c r="O42" i="3"/>
  <c r="P42" i="3" s="1"/>
  <c r="Q42" i="3" s="1"/>
  <c r="M151" i="3"/>
  <c r="M92" i="3"/>
  <c r="I20" i="3"/>
  <c r="K54" i="3"/>
  <c r="I54" i="3"/>
  <c r="N54" i="3" s="1"/>
  <c r="K137" i="3"/>
  <c r="I137" i="3"/>
  <c r="M206" i="3"/>
  <c r="I154" i="3"/>
  <c r="N154" i="3" s="1"/>
  <c r="M148" i="3"/>
  <c r="K255" i="3"/>
  <c r="I255" i="3"/>
  <c r="M200" i="3"/>
  <c r="M255" i="3"/>
  <c r="M188" i="3"/>
  <c r="I261" i="3"/>
  <c r="K261" i="3"/>
  <c r="I167" i="3"/>
  <c r="K167" i="3"/>
  <c r="M98" i="3"/>
  <c r="I246" i="3"/>
  <c r="N246" i="3" s="1"/>
  <c r="K15" i="3"/>
  <c r="N15" i="3" s="1"/>
  <c r="I132" i="3"/>
  <c r="N132" i="3" s="1"/>
  <c r="I269" i="3"/>
  <c r="N269" i="3" s="1"/>
  <c r="K209" i="3"/>
  <c r="N209" i="3" s="1"/>
  <c r="M261" i="3"/>
  <c r="O17" i="3"/>
  <c r="P17" i="3" s="1"/>
  <c r="Q17" i="3" s="1"/>
  <c r="K104" i="3"/>
  <c r="O50" i="3"/>
  <c r="P50" i="3" s="1"/>
  <c r="Q50" i="3" s="1"/>
  <c r="O57" i="3"/>
  <c r="P57" i="3" s="1"/>
  <c r="Q57" i="3" s="1"/>
  <c r="M299" i="3"/>
  <c r="M61" i="3"/>
  <c r="I55" i="3"/>
  <c r="O55" i="3" s="1"/>
  <c r="P55" i="3" s="1"/>
  <c r="Q55" i="3" s="1"/>
  <c r="M214" i="3"/>
  <c r="M232" i="3"/>
  <c r="M157" i="3"/>
  <c r="M286" i="3"/>
  <c r="M174" i="3"/>
  <c r="K138" i="3"/>
  <c r="I138" i="3"/>
  <c r="I161" i="3"/>
  <c r="K161" i="3"/>
  <c r="K82" i="3"/>
  <c r="N82" i="3" s="1"/>
  <c r="K260" i="3"/>
  <c r="N260" i="3" s="1"/>
  <c r="M71" i="3"/>
  <c r="M294" i="3"/>
  <c r="M39" i="3"/>
  <c r="M222" i="3"/>
  <c r="M140" i="3"/>
  <c r="O19" i="3"/>
  <c r="P19" i="3" s="1"/>
  <c r="Q19" i="3" s="1"/>
  <c r="M203" i="3"/>
  <c r="M117" i="3"/>
  <c r="M213" i="3"/>
  <c r="K223" i="3"/>
  <c r="N223" i="3" s="1"/>
  <c r="K289" i="3"/>
  <c r="N289" i="3" s="1"/>
  <c r="I83" i="3"/>
  <c r="N83" i="3" s="1"/>
  <c r="M55" i="3"/>
  <c r="K77" i="3"/>
  <c r="N77" i="3" s="1"/>
  <c r="K60" i="3"/>
  <c r="O60" i="3" s="1"/>
  <c r="P60" i="3" s="1"/>
  <c r="Q60" i="3" s="1"/>
  <c r="M136" i="3"/>
  <c r="O37" i="3"/>
  <c r="P37" i="3" s="1"/>
  <c r="Q37" i="3" s="1"/>
  <c r="M225" i="3"/>
  <c r="M79" i="3"/>
  <c r="M204" i="3"/>
  <c r="M48" i="3"/>
  <c r="I81" i="3"/>
  <c r="N81" i="3" s="1"/>
  <c r="M107" i="3"/>
  <c r="O51" i="3"/>
  <c r="P51" i="3" s="1"/>
  <c r="Q51" i="3" s="1"/>
  <c r="M51" i="3"/>
  <c r="I226" i="3"/>
  <c r="N226" i="3" s="1"/>
  <c r="I267" i="3"/>
  <c r="N267" i="3" s="1"/>
  <c r="M211" i="3"/>
  <c r="M115" i="3"/>
  <c r="I256" i="3"/>
  <c r="N256" i="3" s="1"/>
  <c r="M53" i="3"/>
  <c r="M128" i="3"/>
  <c r="O28" i="3"/>
  <c r="P28" i="3" s="1"/>
  <c r="Q28" i="3" s="1"/>
  <c r="M94" i="3"/>
  <c r="O21" i="3"/>
  <c r="P21" i="3" s="1"/>
  <c r="Q21" i="3" s="1"/>
  <c r="I59" i="3"/>
  <c r="K59" i="3"/>
  <c r="I98" i="3"/>
  <c r="N98" i="3" s="1"/>
  <c r="M69" i="3"/>
  <c r="M262" i="3"/>
  <c r="M28" i="3"/>
  <c r="M284" i="3"/>
  <c r="M78" i="3"/>
  <c r="M280" i="3"/>
  <c r="M279" i="3"/>
  <c r="M13" i="3"/>
  <c r="K218" i="3"/>
  <c r="I218" i="3"/>
  <c r="K236" i="3"/>
  <c r="N236" i="3" s="1"/>
  <c r="K181" i="3"/>
  <c r="K96" i="3"/>
  <c r="I96" i="3"/>
  <c r="I181" i="3"/>
  <c r="M36" i="3"/>
  <c r="M191" i="3"/>
  <c r="M208" i="3"/>
  <c r="I92" i="3"/>
  <c r="K92" i="3"/>
  <c r="K200" i="3"/>
  <c r="M20" i="3"/>
  <c r="M8" i="3"/>
  <c r="M32" i="3"/>
  <c r="O32" i="3"/>
  <c r="P32" i="3" s="1"/>
  <c r="Q32" i="3" s="1"/>
  <c r="M41" i="3"/>
  <c r="K208" i="3"/>
  <c r="I208" i="3"/>
  <c r="K74" i="3"/>
  <c r="I74" i="3"/>
  <c r="K126" i="3"/>
  <c r="N126" i="3" s="1"/>
  <c r="I200" i="3"/>
  <c r="M57" i="3"/>
  <c r="K86" i="3"/>
  <c r="I86" i="3"/>
  <c r="N86" i="3" s="1"/>
  <c r="I112" i="3"/>
  <c r="K112" i="3"/>
  <c r="M116" i="3"/>
  <c r="M97" i="3"/>
  <c r="I61" i="3"/>
  <c r="N61" i="3" s="1"/>
  <c r="M253" i="3"/>
  <c r="M119" i="3"/>
  <c r="I104" i="3"/>
  <c r="M210" i="3"/>
  <c r="M112" i="3"/>
  <c r="K117" i="3"/>
  <c r="I117" i="3"/>
  <c r="N117" i="3" s="1"/>
  <c r="M205" i="3"/>
  <c r="M126" i="3"/>
  <c r="M175" i="3"/>
  <c r="I165" i="3"/>
  <c r="N165" i="3" s="1"/>
  <c r="M68" i="3"/>
  <c r="M263" i="3"/>
  <c r="K159" i="3"/>
  <c r="N159" i="3" s="1"/>
  <c r="M129" i="3"/>
  <c r="K204" i="3"/>
  <c r="I204" i="3"/>
  <c r="M143" i="3"/>
  <c r="O12" i="3"/>
  <c r="P12" i="3" s="1"/>
  <c r="Q12" i="3" s="1"/>
  <c r="M234" i="3"/>
  <c r="K107" i="3"/>
  <c r="I107" i="3"/>
  <c r="N107" i="3" s="1"/>
  <c r="O40" i="3"/>
  <c r="P40" i="3" s="1"/>
  <c r="Q40" i="3" s="1"/>
  <c r="M312" i="3"/>
  <c r="M122" i="3"/>
  <c r="M267" i="3"/>
  <c r="M142" i="3"/>
  <c r="M249" i="3"/>
  <c r="M264" i="3"/>
  <c r="M287" i="3"/>
  <c r="M90" i="3"/>
  <c r="M163" i="3"/>
  <c r="M237" i="3"/>
  <c r="M189" i="3"/>
  <c r="K163" i="3"/>
  <c r="N163" i="3" s="1"/>
  <c r="M273" i="3"/>
  <c r="M7" i="3"/>
  <c r="M70" i="3"/>
  <c r="M161" i="3"/>
  <c r="I184" i="3"/>
  <c r="N184" i="3" s="1"/>
  <c r="K150" i="3"/>
  <c r="N150" i="3" s="1"/>
  <c r="M52" i="3"/>
  <c r="M269" i="3"/>
  <c r="M215" i="3"/>
  <c r="M195" i="3"/>
  <c r="M183" i="3"/>
  <c r="M141" i="3"/>
  <c r="O62" i="3"/>
  <c r="P62" i="3" s="1"/>
  <c r="Q62" i="3" s="1"/>
  <c r="M171" i="3"/>
  <c r="O47" i="3"/>
  <c r="P47" i="3" s="1"/>
  <c r="Q47" i="3" s="1"/>
  <c r="I240" i="3"/>
  <c r="N240" i="3" s="1"/>
  <c r="M275" i="3"/>
  <c r="K257" i="3"/>
  <c r="N257" i="3" s="1"/>
  <c r="M63" i="3"/>
  <c r="I145" i="3"/>
  <c r="K145" i="3"/>
  <c r="M240" i="3"/>
  <c r="M226" i="3"/>
  <c r="M241" i="3"/>
  <c r="M218" i="3"/>
  <c r="M257" i="3"/>
  <c r="O63" i="3"/>
  <c r="P63" i="3" s="1"/>
  <c r="Q63" i="3" s="1"/>
  <c r="K148" i="3"/>
  <c r="I148" i="3"/>
  <c r="N148" i="3" s="1"/>
  <c r="I151" i="3"/>
  <c r="K151" i="3"/>
  <c r="O39" i="3"/>
  <c r="P39" i="3" s="1"/>
  <c r="Q39" i="3" s="1"/>
  <c r="I264" i="3"/>
  <c r="K264" i="3"/>
  <c r="O41" i="3"/>
  <c r="P41" i="3" s="1"/>
  <c r="Q41" i="3" s="1"/>
  <c r="M74" i="3"/>
  <c r="M194" i="3"/>
  <c r="M87" i="3"/>
  <c r="M268" i="3"/>
  <c r="M281" i="3"/>
  <c r="I144" i="3"/>
  <c r="K144" i="3"/>
  <c r="I75" i="3"/>
  <c r="N75" i="3" s="1"/>
  <c r="I11" i="3"/>
  <c r="O11" i="3" s="1"/>
  <c r="P11" i="3" s="1"/>
  <c r="Q11" i="3" s="1"/>
  <c r="I263" i="3"/>
  <c r="N263" i="3" s="1"/>
  <c r="K187" i="3"/>
  <c r="I187" i="3"/>
  <c r="M217" i="3"/>
  <c r="M30" i="3"/>
  <c r="M250" i="3"/>
  <c r="M100" i="3"/>
  <c r="K182" i="3"/>
  <c r="N182" i="3" s="1"/>
  <c r="M24" i="3"/>
  <c r="M130" i="3"/>
  <c r="M272" i="3"/>
  <c r="M223" i="3"/>
  <c r="M37" i="3"/>
  <c r="M15" i="3"/>
  <c r="M289" i="3"/>
  <c r="M125" i="3"/>
  <c r="M274" i="3"/>
  <c r="K309" i="3"/>
  <c r="I309" i="3"/>
  <c r="K276" i="3"/>
  <c r="I276" i="3"/>
  <c r="M270" i="3"/>
  <c r="M77" i="3"/>
  <c r="M202" i="3"/>
  <c r="M66" i="3"/>
  <c r="M169" i="3"/>
  <c r="I136" i="4"/>
  <c r="K136" i="4"/>
  <c r="K210" i="4"/>
  <c r="I210" i="4"/>
  <c r="M230" i="4"/>
  <c r="O10" i="4"/>
  <c r="P10" i="4" s="1"/>
  <c r="Q10" i="4" s="1"/>
  <c r="M10" i="4"/>
  <c r="M171" i="4"/>
  <c r="M42" i="4"/>
  <c r="M104" i="4"/>
  <c r="M88" i="4"/>
  <c r="M287" i="4"/>
  <c r="I60" i="4"/>
  <c r="K60" i="4"/>
  <c r="I128" i="4"/>
  <c r="K128" i="4"/>
  <c r="K135" i="4"/>
  <c r="I135" i="4"/>
  <c r="M233" i="4"/>
  <c r="M131" i="4"/>
  <c r="I155" i="4"/>
  <c r="N155" i="4" s="1"/>
  <c r="M152" i="4"/>
  <c r="K159" i="4"/>
  <c r="I159" i="4"/>
  <c r="K56" i="4"/>
  <c r="N56" i="4" s="1"/>
  <c r="I112" i="4"/>
  <c r="N112" i="4" s="1"/>
  <c r="M75" i="4"/>
  <c r="K55" i="4"/>
  <c r="I55" i="4"/>
  <c r="I98" i="4"/>
  <c r="K98" i="4"/>
  <c r="K235" i="4"/>
  <c r="N235" i="4" s="1"/>
  <c r="M150" i="4"/>
  <c r="I105" i="4"/>
  <c r="K105" i="4"/>
  <c r="M132" i="4"/>
  <c r="M45" i="4"/>
  <c r="M84" i="4"/>
  <c r="M292" i="4"/>
  <c r="K77" i="4"/>
  <c r="N77" i="4" s="1"/>
  <c r="K181" i="4"/>
  <c r="I181" i="4"/>
  <c r="M254" i="4"/>
  <c r="K76" i="4"/>
  <c r="N76" i="4" s="1"/>
  <c r="K198" i="4"/>
  <c r="N198" i="4" s="1"/>
  <c r="I143" i="4"/>
  <c r="K143" i="4"/>
  <c r="I233" i="4"/>
  <c r="K233" i="4"/>
  <c r="M268" i="4"/>
  <c r="I131" i="4"/>
  <c r="K131" i="4"/>
  <c r="M112" i="4"/>
  <c r="K116" i="4"/>
  <c r="I116" i="4"/>
  <c r="M145" i="4"/>
  <c r="M191" i="4"/>
  <c r="K90" i="4"/>
  <c r="N90" i="4" s="1"/>
  <c r="M263" i="4"/>
  <c r="M214" i="4"/>
  <c r="M299" i="4"/>
  <c r="M283" i="4"/>
  <c r="M24" i="4"/>
  <c r="M121" i="4"/>
  <c r="M118" i="4"/>
  <c r="I224" i="4"/>
  <c r="N224" i="4" s="1"/>
  <c r="M153" i="4"/>
  <c r="M189" i="4"/>
  <c r="M109" i="4"/>
  <c r="I59" i="4"/>
  <c r="N59" i="4" s="1"/>
  <c r="I179" i="4"/>
  <c r="K179" i="4"/>
  <c r="M264" i="4"/>
  <c r="M309" i="4"/>
  <c r="I212" i="4"/>
  <c r="K212" i="4"/>
  <c r="M167" i="4"/>
  <c r="M133" i="4"/>
  <c r="M113" i="4"/>
  <c r="K174" i="4"/>
  <c r="I174" i="4"/>
  <c r="M59" i="4"/>
  <c r="I190" i="4"/>
  <c r="N190" i="4" s="1"/>
  <c r="M288" i="4"/>
  <c r="M204" i="4"/>
  <c r="I49" i="4"/>
  <c r="N49" i="4" s="1"/>
  <c r="I213" i="4"/>
  <c r="K213" i="4"/>
  <c r="I144" i="4"/>
  <c r="N144" i="4" s="1"/>
  <c r="M173" i="4"/>
  <c r="I172" i="4"/>
  <c r="K172" i="4"/>
  <c r="M174" i="4"/>
  <c r="I243" i="4"/>
  <c r="N243" i="4" s="1"/>
  <c r="M169" i="4"/>
  <c r="M147" i="4"/>
  <c r="K138" i="4"/>
  <c r="I138" i="4"/>
  <c r="M235" i="4"/>
  <c r="M297" i="4"/>
  <c r="K185" i="4"/>
  <c r="N185" i="4" s="1"/>
  <c r="M271" i="4"/>
  <c r="M212" i="4"/>
  <c r="M275" i="4"/>
  <c r="I104" i="4"/>
  <c r="K104" i="4"/>
  <c r="M311" i="4"/>
  <c r="I13" i="4"/>
  <c r="K13" i="4"/>
  <c r="K232" i="4"/>
  <c r="N232" i="4" s="1"/>
  <c r="M245" i="4"/>
  <c r="M178" i="4"/>
  <c r="M155" i="4"/>
  <c r="K140" i="4"/>
  <c r="I140" i="4"/>
  <c r="M100" i="4"/>
  <c r="K161" i="4"/>
  <c r="N161" i="4" s="1"/>
  <c r="I145" i="4"/>
  <c r="N145" i="4" s="1"/>
  <c r="K274" i="4"/>
  <c r="I274" i="4"/>
  <c r="M165" i="4"/>
  <c r="I146" i="4"/>
  <c r="N146" i="4" s="1"/>
  <c r="M248" i="4"/>
  <c r="I263" i="4"/>
  <c r="K263" i="4"/>
  <c r="M76" i="4"/>
  <c r="M146" i="4"/>
  <c r="M56" i="4"/>
  <c r="M290" i="4"/>
  <c r="I127" i="4"/>
  <c r="K127" i="4"/>
  <c r="M89" i="4"/>
  <c r="M44" i="4"/>
  <c r="M172" i="4"/>
  <c r="M243" i="4"/>
  <c r="I252" i="4"/>
  <c r="K252" i="4"/>
  <c r="K27" i="4"/>
  <c r="I27" i="4"/>
  <c r="O9" i="4" s="1"/>
  <c r="P9" i="4" s="1"/>
  <c r="Q9" i="4" s="1"/>
  <c r="I151" i="4"/>
  <c r="K151" i="4"/>
  <c r="K222" i="4"/>
  <c r="N222" i="4" s="1"/>
  <c r="K220" i="4"/>
  <c r="I220" i="4"/>
  <c r="M249" i="4"/>
  <c r="M55" i="4"/>
  <c r="K45" i="4"/>
  <c r="I45" i="4"/>
  <c r="I70" i="4"/>
  <c r="N70" i="4" s="1"/>
  <c r="M222" i="4"/>
  <c r="M185" i="4"/>
  <c r="M251" i="4"/>
  <c r="I24" i="4"/>
  <c r="N24" i="4" s="1"/>
  <c r="I52" i="4"/>
  <c r="N52" i="4" s="1"/>
  <c r="I39" i="4"/>
  <c r="N39" i="4" s="1"/>
  <c r="M160" i="4"/>
  <c r="M224" i="4"/>
  <c r="M257" i="4"/>
  <c r="I156" i="4"/>
  <c r="K156" i="4"/>
  <c r="K162" i="4"/>
  <c r="N162" i="4" s="1"/>
  <c r="M120" i="4"/>
  <c r="M123" i="4"/>
  <c r="M5" i="4"/>
  <c r="O5" i="4"/>
  <c r="P5" i="4" s="1"/>
  <c r="Q5" i="4" s="1"/>
  <c r="I133" i="4"/>
  <c r="K133" i="4"/>
  <c r="K238" i="4"/>
  <c r="N238" i="4" s="1"/>
  <c r="I94" i="4"/>
  <c r="N94" i="4" s="1"/>
  <c r="M256" i="4"/>
  <c r="M107" i="4"/>
  <c r="M208" i="4"/>
  <c r="M156" i="4"/>
  <c r="M97" i="4"/>
  <c r="M247" i="4"/>
  <c r="I166" i="4"/>
  <c r="K166" i="4"/>
  <c r="K125" i="4"/>
  <c r="N125" i="4" s="1"/>
  <c r="M114" i="4"/>
  <c r="M78" i="4"/>
  <c r="M74" i="4"/>
  <c r="M20" i="4"/>
  <c r="M164" i="4"/>
  <c r="I101" i="4"/>
  <c r="N101" i="4" s="1"/>
  <c r="I36" i="4"/>
  <c r="K36" i="4"/>
  <c r="M54" i="4"/>
  <c r="M64" i="4"/>
  <c r="M48" i="4"/>
  <c r="K103" i="4"/>
  <c r="M101" i="4"/>
  <c r="K201" i="4"/>
  <c r="N201" i="4" s="1"/>
  <c r="K267" i="4"/>
  <c r="I267" i="4"/>
  <c r="M141" i="4"/>
  <c r="M142" i="4"/>
  <c r="M154" i="4"/>
  <c r="K193" i="4"/>
  <c r="I193" i="4"/>
  <c r="M3" i="4"/>
  <c r="M225" i="4"/>
  <c r="K186" i="4"/>
  <c r="N186" i="4" s="1"/>
  <c r="I126" i="4"/>
  <c r="N126" i="4" s="1"/>
  <c r="I61" i="4"/>
  <c r="K61" i="4"/>
  <c r="M266" i="4"/>
  <c r="M261" i="4"/>
  <c r="M62" i="4"/>
  <c r="I103" i="4"/>
  <c r="M201" i="4"/>
  <c r="M262" i="4"/>
  <c r="M94" i="4"/>
  <c r="K158" i="4"/>
  <c r="N158" i="4" s="1"/>
  <c r="I91" i="4"/>
  <c r="K91" i="4"/>
  <c r="M57" i="4"/>
  <c r="M125" i="4"/>
  <c r="K223" i="4"/>
  <c r="I180" i="4"/>
  <c r="K180" i="4"/>
  <c r="M108" i="4"/>
  <c r="I83" i="4"/>
  <c r="N83" i="4" s="1"/>
  <c r="K304" i="4"/>
  <c r="N304" i="4" s="1"/>
  <c r="I171" i="4"/>
  <c r="N171" i="4" s="1"/>
  <c r="I41" i="4"/>
  <c r="K41" i="4"/>
  <c r="M106" i="4"/>
  <c r="M72" i="4"/>
  <c r="I197" i="4"/>
  <c r="N197" i="4" s="1"/>
  <c r="K37" i="4"/>
  <c r="N37" i="4" s="1"/>
  <c r="K227" i="4"/>
  <c r="I227" i="4"/>
  <c r="M168" i="4"/>
  <c r="M29" i="4"/>
  <c r="K57" i="4"/>
  <c r="N57" i="4" s="1"/>
  <c r="M85" i="4"/>
  <c r="I223" i="4"/>
  <c r="M180" i="4"/>
  <c r="I53" i="4"/>
  <c r="N53" i="4" s="1"/>
  <c r="O8" i="4"/>
  <c r="P8" i="4" s="1"/>
  <c r="Q8" i="4" s="1"/>
  <c r="M8" i="4"/>
  <c r="M73" i="4"/>
  <c r="I99" i="4"/>
  <c r="N99" i="4" s="1"/>
  <c r="K298" i="4"/>
  <c r="N298" i="4" s="1"/>
  <c r="M158" i="4"/>
  <c r="M38" i="4"/>
  <c r="M218" i="4"/>
  <c r="M66" i="4"/>
  <c r="M61" i="4"/>
  <c r="M226" i="4"/>
  <c r="I255" i="4"/>
  <c r="N255" i="4" s="1"/>
  <c r="M129" i="4"/>
  <c r="M274" i="4"/>
  <c r="I106" i="4"/>
  <c r="K106" i="4"/>
  <c r="M52" i="4"/>
  <c r="M241" i="4"/>
  <c r="M103" i="4"/>
  <c r="M308" i="4"/>
  <c r="I137" i="4"/>
  <c r="N137" i="4" s="1"/>
  <c r="I114" i="4"/>
  <c r="N114" i="4" s="1"/>
  <c r="K115" i="4"/>
  <c r="N115" i="4" s="1"/>
  <c r="K50" i="4"/>
  <c r="N50" i="4" s="1"/>
  <c r="I187" i="4"/>
  <c r="N187" i="4" s="1"/>
  <c r="M227" i="4"/>
  <c r="M272" i="4"/>
  <c r="K134" i="4"/>
  <c r="N134" i="4" s="1"/>
  <c r="I68" i="4"/>
  <c r="N68" i="4" s="1"/>
  <c r="M32" i="4"/>
  <c r="M276" i="4"/>
  <c r="M303" i="4"/>
  <c r="M216" i="4"/>
  <c r="I268" i="4"/>
  <c r="N268" i="4" s="1"/>
  <c r="M198" i="4"/>
  <c r="M186" i="4"/>
  <c r="I184" i="4"/>
  <c r="K184" i="4"/>
  <c r="M177" i="4"/>
  <c r="M250" i="4"/>
  <c r="I307" i="4"/>
  <c r="K307" i="4"/>
  <c r="K130" i="4"/>
  <c r="M260" i="4"/>
  <c r="M115" i="4"/>
  <c r="M37" i="4"/>
  <c r="M67" i="4"/>
  <c r="M86" i="4"/>
  <c r="M144" i="4"/>
  <c r="M71" i="4"/>
  <c r="M134" i="4"/>
  <c r="M269" i="4"/>
  <c r="I130" i="4"/>
  <c r="M46" i="4"/>
  <c r="M219" i="4"/>
  <c r="M77" i="4"/>
  <c r="M199" i="4"/>
  <c r="K254" i="4"/>
  <c r="N254" i="4" s="1"/>
  <c r="M138" i="4"/>
  <c r="I69" i="4"/>
  <c r="N69" i="4" s="1"/>
  <c r="M117" i="4"/>
  <c r="I153" i="4"/>
  <c r="N153" i="4" s="1"/>
  <c r="M285" i="4"/>
  <c r="M286" i="4"/>
  <c r="K270" i="4"/>
  <c r="N270" i="4" s="1"/>
  <c r="M7" i="4"/>
  <c r="M242" i="4"/>
  <c r="M161" i="4"/>
  <c r="M137" i="4"/>
  <c r="M211" i="4"/>
  <c r="M19" i="4"/>
  <c r="K43" i="4"/>
  <c r="I43" i="4"/>
  <c r="M210" i="4"/>
  <c r="M205" i="4"/>
  <c r="M135" i="4"/>
  <c r="M304" i="4"/>
  <c r="I167" i="4"/>
  <c r="K167" i="4"/>
  <c r="M183" i="4"/>
  <c r="M99" i="4"/>
  <c r="M220" i="4"/>
  <c r="M284" i="4"/>
  <c r="I280" i="4"/>
  <c r="K280" i="4"/>
  <c r="M170" i="4"/>
  <c r="M136" i="4"/>
  <c r="N92" i="5"/>
  <c r="L16" i="5"/>
  <c r="J16" i="5"/>
  <c r="O16" i="5" s="1"/>
  <c r="S16" i="5" s="1"/>
  <c r="L165" i="5"/>
  <c r="N55" i="5"/>
  <c r="N236" i="5"/>
  <c r="N291" i="5"/>
  <c r="J158" i="5"/>
  <c r="O158" i="5" s="1"/>
  <c r="S158" i="5" s="1"/>
  <c r="N267" i="5"/>
  <c r="N200" i="5"/>
  <c r="N87" i="5"/>
  <c r="N281" i="5"/>
  <c r="J301" i="5"/>
  <c r="O301" i="5" s="1"/>
  <c r="S301" i="5" s="1"/>
  <c r="J247" i="5"/>
  <c r="J124" i="5"/>
  <c r="L124" i="5"/>
  <c r="L309" i="5"/>
  <c r="J309" i="5"/>
  <c r="O309" i="5" s="1"/>
  <c r="S309" i="5" s="1"/>
  <c r="J196" i="5"/>
  <c r="O196" i="5" s="1"/>
  <c r="S196" i="5" s="1"/>
  <c r="J125" i="5"/>
  <c r="O125" i="5" s="1"/>
  <c r="S125" i="5" s="1"/>
  <c r="N303" i="5"/>
  <c r="N64" i="5"/>
  <c r="L58" i="5"/>
  <c r="O58" i="5" s="1"/>
  <c r="S58" i="5" s="1"/>
  <c r="N72" i="5"/>
  <c r="L7" i="5"/>
  <c r="O7" i="5" s="1"/>
  <c r="S7" i="5" s="1"/>
  <c r="L21" i="5"/>
  <c r="O21" i="5" s="1"/>
  <c r="S21" i="5" s="1"/>
  <c r="L161" i="5"/>
  <c r="O161" i="5" s="1"/>
  <c r="S161" i="5" s="1"/>
  <c r="L80" i="5"/>
  <c r="O80" i="5" s="1"/>
  <c r="S80" i="5" s="1"/>
  <c r="L147" i="5"/>
  <c r="O147" i="5" s="1"/>
  <c r="S147" i="5" s="1"/>
  <c r="L241" i="5"/>
  <c r="O241" i="5" s="1"/>
  <c r="S241" i="5" s="1"/>
  <c r="J87" i="5"/>
  <c r="O87" i="5" s="1"/>
  <c r="S87" i="5" s="1"/>
  <c r="N112" i="5"/>
  <c r="N213" i="5"/>
  <c r="N179" i="5"/>
  <c r="N280" i="5"/>
  <c r="J140" i="5"/>
  <c r="L140" i="5"/>
  <c r="J222" i="5"/>
  <c r="L222" i="5"/>
  <c r="N290" i="5"/>
  <c r="N225" i="5"/>
  <c r="L172" i="5"/>
  <c r="O172" i="5" s="1"/>
  <c r="S172" i="5" s="1"/>
  <c r="N29" i="5"/>
  <c r="J42" i="5"/>
  <c r="L42" i="5"/>
  <c r="N206" i="5"/>
  <c r="J165" i="5"/>
  <c r="N139" i="5"/>
  <c r="N173" i="5"/>
  <c r="L293" i="5"/>
  <c r="O293" i="5" s="1"/>
  <c r="S293" i="5" s="1"/>
  <c r="L123" i="5"/>
  <c r="O123" i="5" s="1"/>
  <c r="S123" i="5" s="1"/>
  <c r="N305" i="5"/>
  <c r="N234" i="5"/>
  <c r="N220" i="5"/>
  <c r="N275" i="5"/>
  <c r="J291" i="5"/>
  <c r="L291" i="5"/>
  <c r="N20" i="5"/>
  <c r="N154" i="5"/>
  <c r="L200" i="5"/>
  <c r="O200" i="5" s="1"/>
  <c r="S200" i="5" s="1"/>
  <c r="N205" i="5"/>
  <c r="N182" i="5"/>
  <c r="J130" i="5"/>
  <c r="L130" i="5"/>
  <c r="N83" i="5"/>
  <c r="L213" i="5"/>
  <c r="O213" i="5" s="1"/>
  <c r="S213" i="5" s="1"/>
  <c r="N199" i="5"/>
  <c r="N33" i="5"/>
  <c r="L14" i="5"/>
  <c r="O14" i="5" s="1"/>
  <c r="S14" i="5" s="1"/>
  <c r="L72" i="5"/>
  <c r="N40" i="5"/>
  <c r="N197" i="5"/>
  <c r="N78" i="5"/>
  <c r="N76" i="5"/>
  <c r="J223" i="5"/>
  <c r="O223" i="5" s="1"/>
  <c r="S223" i="5" s="1"/>
  <c r="N10" i="5"/>
  <c r="N250" i="5"/>
  <c r="N214" i="5"/>
  <c r="J93" i="5"/>
  <c r="O93" i="5" s="1"/>
  <c r="S93" i="5" s="1"/>
  <c r="N270" i="5"/>
  <c r="N43" i="5"/>
  <c r="J45" i="5"/>
  <c r="L45" i="5"/>
  <c r="J237" i="5"/>
  <c r="L237" i="5"/>
  <c r="J76" i="5"/>
  <c r="O76" i="5" s="1"/>
  <c r="S76" i="5" s="1"/>
  <c r="N60" i="5"/>
  <c r="N120" i="5"/>
  <c r="N93" i="5"/>
  <c r="N198" i="5"/>
  <c r="L176" i="5"/>
  <c r="O176" i="5" s="1"/>
  <c r="S176" i="5" s="1"/>
  <c r="N295" i="5"/>
  <c r="N176" i="5"/>
  <c r="J245" i="5"/>
  <c r="L245" i="5"/>
  <c r="N169" i="5"/>
  <c r="N233" i="5"/>
  <c r="N103" i="5"/>
  <c r="J273" i="5"/>
  <c r="O273" i="5" s="1"/>
  <c r="S273" i="5" s="1"/>
  <c r="J15" i="5"/>
  <c r="O15" i="5" s="1"/>
  <c r="S15" i="5" s="1"/>
  <c r="N143" i="5"/>
  <c r="L135" i="5"/>
  <c r="J135" i="5"/>
  <c r="J49" i="5"/>
  <c r="L49" i="5"/>
  <c r="N39" i="5"/>
  <c r="N175" i="5"/>
  <c r="L108" i="5"/>
  <c r="J108" i="5"/>
  <c r="N263" i="5"/>
  <c r="N115" i="5"/>
  <c r="J97" i="5"/>
  <c r="L97" i="5"/>
  <c r="L83" i="5"/>
  <c r="J83" i="5"/>
  <c r="O83" i="5" s="1"/>
  <c r="S83" i="5" s="1"/>
  <c r="N306" i="5"/>
  <c r="N51" i="5"/>
  <c r="N238" i="5"/>
  <c r="J89" i="5"/>
  <c r="L89" i="5"/>
  <c r="N153" i="5"/>
  <c r="N204" i="5"/>
  <c r="L207" i="5"/>
  <c r="O207" i="5" s="1"/>
  <c r="S207" i="5" s="1"/>
  <c r="L99" i="5"/>
  <c r="O99" i="5" s="1"/>
  <c r="S99" i="5" s="1"/>
  <c r="L247" i="5"/>
  <c r="J212" i="5"/>
  <c r="L212" i="5"/>
  <c r="N9" i="5"/>
  <c r="N122" i="5"/>
  <c r="N164" i="5"/>
  <c r="L266" i="5"/>
  <c r="O266" i="5" s="1"/>
  <c r="S266" i="5" s="1"/>
  <c r="J296" i="5"/>
  <c r="O296" i="5" s="1"/>
  <c r="S296" i="5" s="1"/>
  <c r="N294" i="5"/>
  <c r="J244" i="5"/>
  <c r="O244" i="5" s="1"/>
  <c r="S244" i="5" s="1"/>
  <c r="N96" i="5"/>
  <c r="L281" i="5"/>
  <c r="O281" i="5" s="1"/>
  <c r="S281" i="5" s="1"/>
  <c r="N21" i="5"/>
  <c r="N17" i="5"/>
  <c r="N240" i="5"/>
  <c r="N101" i="5"/>
  <c r="J26" i="5"/>
  <c r="L26" i="5"/>
  <c r="N223" i="5"/>
  <c r="J72" i="5"/>
  <c r="N111" i="5"/>
  <c r="N277" i="5"/>
  <c r="J268" i="5"/>
  <c r="O268" i="5" s="1"/>
  <c r="S268" i="5" s="1"/>
  <c r="N187" i="5"/>
  <c r="L136" i="5"/>
  <c r="O136" i="5" s="1"/>
  <c r="S136" i="5" s="1"/>
  <c r="N186" i="5"/>
  <c r="N13" i="5"/>
  <c r="N132" i="5"/>
  <c r="N65" i="5"/>
  <c r="N203" i="5"/>
  <c r="L145" i="5"/>
  <c r="L246" i="5"/>
  <c r="N226" i="5"/>
  <c r="N126" i="5"/>
  <c r="N242" i="5"/>
  <c r="L252" i="5"/>
  <c r="O252" i="5" s="1"/>
  <c r="S252" i="5" s="1"/>
  <c r="N171" i="5"/>
  <c r="N248" i="5"/>
  <c r="N71" i="5"/>
  <c r="J264" i="5"/>
  <c r="L264" i="5"/>
  <c r="N89" i="5"/>
  <c r="N296" i="5"/>
  <c r="L166" i="5"/>
  <c r="L242" i="5"/>
  <c r="J242" i="5"/>
  <c r="O242" i="5" s="1"/>
  <c r="S242" i="5" s="1"/>
  <c r="J150" i="5"/>
  <c r="O150" i="5" s="1"/>
  <c r="S150" i="5" s="1"/>
  <c r="N109" i="5"/>
  <c r="L39" i="5"/>
  <c r="O39" i="5" s="1"/>
  <c r="S39" i="5" s="1"/>
  <c r="L143" i="5"/>
  <c r="O143" i="5" s="1"/>
  <c r="S143" i="5" s="1"/>
  <c r="N62" i="5"/>
  <c r="N158" i="5"/>
  <c r="N160" i="5"/>
  <c r="J308" i="5"/>
  <c r="L308" i="5"/>
  <c r="N184" i="5"/>
  <c r="J160" i="5"/>
  <c r="O160" i="5" s="1"/>
  <c r="S160" i="5" s="1"/>
  <c r="N141" i="5"/>
  <c r="L107" i="5"/>
  <c r="O107" i="5" s="1"/>
  <c r="S107" i="5" s="1"/>
  <c r="N26" i="5"/>
  <c r="L197" i="5"/>
  <c r="O197" i="5" s="1"/>
  <c r="S197" i="5" s="1"/>
  <c r="L112" i="5"/>
  <c r="O112" i="5" s="1"/>
  <c r="S112" i="5" s="1"/>
  <c r="N99" i="5"/>
  <c r="N272" i="5"/>
  <c r="N232" i="5"/>
  <c r="J145" i="5"/>
  <c r="N148" i="5"/>
  <c r="N243" i="5"/>
  <c r="J253" i="5"/>
  <c r="O253" i="5" s="1"/>
  <c r="S253" i="5" s="1"/>
  <c r="N151" i="5"/>
  <c r="N301" i="5"/>
  <c r="N85" i="5"/>
  <c r="N235" i="5"/>
  <c r="N53" i="5"/>
  <c r="N165" i="5"/>
  <c r="J67" i="5"/>
  <c r="O67" i="5" s="1"/>
  <c r="S67" i="5" s="1"/>
  <c r="L37" i="5"/>
  <c r="J37" i="5"/>
  <c r="N22" i="5"/>
  <c r="N73" i="5"/>
  <c r="J282" i="5"/>
  <c r="L282" i="5"/>
  <c r="N63" i="5"/>
  <c r="J202" i="5"/>
  <c r="O202" i="5" s="1"/>
  <c r="S202" i="5" s="1"/>
  <c r="N129" i="5"/>
  <c r="N38" i="5"/>
  <c r="L181" i="5"/>
  <c r="O181" i="5" s="1"/>
  <c r="S181" i="5" s="1"/>
  <c r="J111" i="5"/>
  <c r="L111" i="5"/>
  <c r="N46" i="5"/>
  <c r="N210" i="5"/>
  <c r="J149" i="5"/>
  <c r="O149" i="5" s="1"/>
  <c r="S149" i="5" s="1"/>
  <c r="N110" i="5"/>
  <c r="N271" i="5"/>
  <c r="J201" i="5"/>
  <c r="O201" i="5" s="1"/>
  <c r="S201" i="5" s="1"/>
  <c r="N201" i="5"/>
  <c r="N279" i="5"/>
  <c r="N102" i="5"/>
  <c r="N30" i="5"/>
  <c r="J206" i="5"/>
  <c r="O206" i="5" s="1"/>
  <c r="S206" i="5" s="1"/>
  <c r="N146" i="5"/>
  <c r="N287" i="5"/>
  <c r="N192" i="5"/>
  <c r="L109" i="5"/>
  <c r="O109" i="5" s="1"/>
  <c r="S109" i="5" s="1"/>
  <c r="N137" i="5"/>
  <c r="N75" i="5"/>
  <c r="J133" i="5"/>
  <c r="L133" i="5"/>
  <c r="N56" i="5"/>
  <c r="N114" i="5"/>
  <c r="N264" i="5"/>
  <c r="N190" i="5"/>
  <c r="N161" i="5"/>
  <c r="N117" i="5"/>
  <c r="L179" i="5"/>
  <c r="O179" i="5" s="1"/>
  <c r="S179" i="5" s="1"/>
  <c r="J292" i="5"/>
  <c r="O292" i="5" s="1"/>
  <c r="S292" i="5" s="1"/>
  <c r="N227" i="5"/>
  <c r="N254" i="5"/>
  <c r="N268" i="5"/>
  <c r="N149" i="5"/>
  <c r="N44" i="5"/>
  <c r="N138" i="5"/>
  <c r="N48" i="5"/>
  <c r="J186" i="5"/>
  <c r="L186" i="5"/>
  <c r="N152" i="5"/>
  <c r="N82" i="5"/>
  <c r="N136" i="5"/>
  <c r="N170" i="5"/>
  <c r="N123" i="5"/>
  <c r="L34" i="5"/>
  <c r="J34" i="5"/>
  <c r="O34" i="5" s="1"/>
  <c r="S34" i="5" s="1"/>
  <c r="J246" i="5"/>
  <c r="N127" i="5"/>
  <c r="J90" i="5"/>
  <c r="L90" i="5"/>
  <c r="N79" i="5"/>
  <c r="N145" i="5"/>
  <c r="N177" i="5"/>
  <c r="L122" i="5"/>
  <c r="J122" i="5"/>
  <c r="N3" i="5"/>
  <c r="N257" i="5"/>
  <c r="J306" i="5"/>
  <c r="L306" i="5"/>
  <c r="N247" i="5"/>
  <c r="N84" i="5"/>
  <c r="N77" i="5"/>
  <c r="J152" i="5"/>
  <c r="O152" i="5" s="1"/>
  <c r="S152" i="5" s="1"/>
  <c r="N140" i="5"/>
  <c r="J180" i="5"/>
  <c r="O180" i="5" s="1"/>
  <c r="S180" i="5" s="1"/>
  <c r="J166" i="5"/>
  <c r="N37" i="5"/>
  <c r="L251" i="5"/>
  <c r="O251" i="5" s="1"/>
  <c r="S251" i="5" s="1"/>
  <c r="N266" i="5"/>
  <c r="L116" i="5"/>
  <c r="O116" i="5" s="1"/>
  <c r="S116" i="5" s="1"/>
  <c r="J82" i="5"/>
  <c r="L82" i="5"/>
  <c r="J167" i="5"/>
  <c r="O167" i="5" s="1"/>
  <c r="S167" i="5" s="1"/>
  <c r="J169" i="5"/>
  <c r="O169" i="5" s="1"/>
  <c r="S169" i="5" s="1"/>
  <c r="N97" i="5"/>
  <c r="L3" i="5"/>
  <c r="O3" i="5" s="1"/>
  <c r="N167" i="5"/>
  <c r="J92" i="5"/>
  <c r="O92" i="5" s="1"/>
  <c r="S92" i="5" s="1"/>
  <c r="N67" i="5"/>
  <c r="N181" i="5"/>
  <c r="N261" i="5"/>
  <c r="N116" i="5"/>
  <c r="N42" i="5"/>
  <c r="N241" i="5"/>
  <c r="N216" i="5"/>
  <c r="N88" i="5"/>
  <c r="J53" i="5"/>
  <c r="O53" i="5" s="1"/>
  <c r="S53" i="5" s="1"/>
  <c r="N253" i="5"/>
  <c r="N147" i="5"/>
  <c r="N274" i="5"/>
  <c r="N255" i="5"/>
  <c r="N258" i="5"/>
  <c r="N298" i="5"/>
  <c r="I67" i="3"/>
  <c r="L8" i="5"/>
  <c r="O8" i="5" s="1"/>
  <c r="S8" i="5" s="1"/>
  <c r="I17" i="4"/>
  <c r="N17" i="4" s="1"/>
  <c r="N8" i="5"/>
  <c r="M17" i="4"/>
  <c r="K67" i="3"/>
  <c r="M67" i="3"/>
  <c r="O247" i="5" l="1"/>
  <c r="S247" i="5" s="1"/>
  <c r="O291" i="5"/>
  <c r="S291" i="5" s="1"/>
  <c r="O37" i="5"/>
  <c r="S37" i="5" s="1"/>
  <c r="O122" i="5"/>
  <c r="S122" i="5" s="1"/>
  <c r="O42" i="5"/>
  <c r="S42" i="5" s="1"/>
  <c r="O72" i="5"/>
  <c r="S72" i="5" s="1"/>
  <c r="O135" i="5"/>
  <c r="S135" i="5" s="1"/>
  <c r="O97" i="5"/>
  <c r="S97" i="5" s="1"/>
  <c r="O186" i="5"/>
  <c r="S186" i="5" s="1"/>
  <c r="O165" i="5"/>
  <c r="S165" i="5" s="1"/>
  <c r="O306" i="5"/>
  <c r="S306" i="5" s="1"/>
  <c r="O111" i="5"/>
  <c r="S111" i="5" s="1"/>
  <c r="O246" i="5"/>
  <c r="S246" i="5" s="1"/>
  <c r="R187" i="4"/>
  <c r="R306" i="4"/>
  <c r="R289" i="4"/>
  <c r="N104" i="4"/>
  <c r="R104" i="4" s="1"/>
  <c r="R288" i="4"/>
  <c r="R191" i="4"/>
  <c r="R305" i="4"/>
  <c r="R147" i="4"/>
  <c r="R311" i="4"/>
  <c r="R219" i="4"/>
  <c r="R17" i="4"/>
  <c r="O11" i="4"/>
  <c r="P11" i="4" s="1"/>
  <c r="Q11" i="4" s="1"/>
  <c r="R190" i="4"/>
  <c r="R182" i="4"/>
  <c r="R279" i="4"/>
  <c r="R276" i="4"/>
  <c r="R216" i="4"/>
  <c r="R238" i="4"/>
  <c r="R176" i="4"/>
  <c r="R195" i="4"/>
  <c r="R32" i="4"/>
  <c r="R84" i="4"/>
  <c r="R79" i="4"/>
  <c r="R287" i="4"/>
  <c r="R237" i="4"/>
  <c r="R62" i="4"/>
  <c r="R269" i="4"/>
  <c r="R242" i="4"/>
  <c r="R96" i="4"/>
  <c r="N227" i="4"/>
  <c r="R227" i="4" s="1"/>
  <c r="N45" i="4"/>
  <c r="R203" i="4" s="1"/>
  <c r="N274" i="4"/>
  <c r="R122" i="4" s="1"/>
  <c r="R134" i="4"/>
  <c r="R285" i="4"/>
  <c r="R164" i="4"/>
  <c r="R70" i="4"/>
  <c r="R275" i="4"/>
  <c r="R58" i="4"/>
  <c r="R177" i="4"/>
  <c r="R196" i="4"/>
  <c r="R205" i="4"/>
  <c r="R255" i="4"/>
  <c r="R248" i="4"/>
  <c r="R293" i="4"/>
  <c r="R236" i="4"/>
  <c r="R73" i="4"/>
  <c r="R272" i="4"/>
  <c r="R303" i="4"/>
  <c r="R231" i="4"/>
  <c r="R209" i="4"/>
  <c r="R69" i="4"/>
  <c r="R239" i="4"/>
  <c r="R23" i="4"/>
  <c r="R183" i="4"/>
  <c r="R228" i="4"/>
  <c r="R132" i="4"/>
  <c r="R229" i="4"/>
  <c r="R273" i="4"/>
  <c r="R262" i="4"/>
  <c r="R232" i="4"/>
  <c r="R277" i="4"/>
  <c r="R56" i="4"/>
  <c r="R261" i="4"/>
  <c r="R204" i="4"/>
  <c r="R150" i="4"/>
  <c r="R215" i="4"/>
  <c r="R145" i="4"/>
  <c r="R175" i="4"/>
  <c r="R278" i="4"/>
  <c r="R129" i="4"/>
  <c r="R254" i="4"/>
  <c r="R186" i="4"/>
  <c r="R295" i="4"/>
  <c r="R93" i="4"/>
  <c r="R290" i="4"/>
  <c r="R185" i="4"/>
  <c r="R46" i="4"/>
  <c r="R188" i="4"/>
  <c r="N174" i="4"/>
  <c r="R162" i="4" s="1"/>
  <c r="N212" i="4"/>
  <c r="N220" i="4"/>
  <c r="R268" i="4" s="1"/>
  <c r="N210" i="4"/>
  <c r="R85" i="4" s="1"/>
  <c r="N267" i="4"/>
  <c r="R258" i="4" s="1"/>
  <c r="N159" i="4"/>
  <c r="R107" i="4" s="1"/>
  <c r="N135" i="4"/>
  <c r="R135" i="4" s="1"/>
  <c r="R221" i="4"/>
  <c r="R241" i="4"/>
  <c r="R297" i="4"/>
  <c r="R19" i="4"/>
  <c r="R165" i="4"/>
  <c r="R51" i="4"/>
  <c r="R247" i="4"/>
  <c r="R246" i="4"/>
  <c r="R54" i="4"/>
  <c r="R178" i="4"/>
  <c r="R72" i="4"/>
  <c r="R259" i="4"/>
  <c r="R3" i="4"/>
  <c r="R125" i="4"/>
  <c r="R139" i="4"/>
  <c r="R142" i="4"/>
  <c r="R157" i="4"/>
  <c r="R300" i="4"/>
  <c r="R260" i="4"/>
  <c r="R192" i="4"/>
  <c r="R230" i="4"/>
  <c r="R206" i="4"/>
  <c r="O6" i="4"/>
  <c r="P6" i="4" s="1"/>
  <c r="Q6" i="4" s="1"/>
  <c r="R77" i="4"/>
  <c r="R171" i="4"/>
  <c r="R173" i="4"/>
  <c r="R81" i="4"/>
  <c r="R31" i="4"/>
  <c r="R146" i="4"/>
  <c r="R224" i="4"/>
  <c r="R30" i="4"/>
  <c r="R52" i="4"/>
  <c r="R291" i="4"/>
  <c r="R47" i="4"/>
  <c r="R82" i="4"/>
  <c r="R66" i="4"/>
  <c r="R304" i="4"/>
  <c r="R68" i="4"/>
  <c r="R67" i="4"/>
  <c r="R137" i="4"/>
  <c r="R286" i="4"/>
  <c r="R264" i="4"/>
  <c r="R225" i="4"/>
  <c r="R251" i="4"/>
  <c r="R53" i="4"/>
  <c r="R244" i="4"/>
  <c r="R109" i="4"/>
  <c r="R194" i="4"/>
  <c r="R21" i="4"/>
  <c r="R57" i="4"/>
  <c r="R226" i="4"/>
  <c r="R266" i="4"/>
  <c r="R100" i="4"/>
  <c r="R302" i="4"/>
  <c r="R110" i="4"/>
  <c r="R35" i="4"/>
  <c r="R99" i="4"/>
  <c r="R284" i="4"/>
  <c r="R59" i="4"/>
  <c r="R214" i="4"/>
  <c r="R149" i="4"/>
  <c r="R39" i="4"/>
  <c r="R243" i="4"/>
  <c r="R235" i="4"/>
  <c r="R10" i="4"/>
  <c r="N193" i="4"/>
  <c r="R292" i="4" s="1"/>
  <c r="N140" i="4"/>
  <c r="R126" i="4" s="1"/>
  <c r="N55" i="4"/>
  <c r="R234" i="4" s="1"/>
  <c r="N233" i="4"/>
  <c r="R218" i="4" s="1"/>
  <c r="N223" i="4"/>
  <c r="R161" i="4" s="1"/>
  <c r="N103" i="4"/>
  <c r="R103" i="4" s="1"/>
  <c r="N213" i="4"/>
  <c r="R213" i="4" s="1"/>
  <c r="N130" i="4"/>
  <c r="R130" i="4" s="1"/>
  <c r="N167" i="4"/>
  <c r="R154" i="4" s="1"/>
  <c r="N136" i="4"/>
  <c r="R95" i="4" s="1"/>
  <c r="N106" i="4"/>
  <c r="R65" i="4" s="1"/>
  <c r="N179" i="4"/>
  <c r="R179" i="4" s="1"/>
  <c r="N128" i="4"/>
  <c r="R128" i="4" s="1"/>
  <c r="O89" i="5"/>
  <c r="S89" i="5" s="1"/>
  <c r="O82" i="5"/>
  <c r="S82" i="5" s="1"/>
  <c r="O145" i="5"/>
  <c r="S145" i="5" s="1"/>
  <c r="O140" i="5"/>
  <c r="S140" i="5" s="1"/>
  <c r="O26" i="5"/>
  <c r="S26" i="5" s="1"/>
  <c r="O264" i="5"/>
  <c r="S264" i="5" s="1"/>
  <c r="O49" i="5"/>
  <c r="S49" i="5" s="1"/>
  <c r="N138" i="4"/>
  <c r="R250" i="4" s="1"/>
  <c r="N60" i="4"/>
  <c r="R48" i="4" s="1"/>
  <c r="N252" i="4"/>
  <c r="R198" i="4" s="1"/>
  <c r="N180" i="4"/>
  <c r="R8" i="4"/>
  <c r="N133" i="4"/>
  <c r="N27" i="4"/>
  <c r="R28" i="4" s="1"/>
  <c r="N131" i="4"/>
  <c r="R92" i="4" s="1"/>
  <c r="N156" i="4"/>
  <c r="R141" i="4" s="1"/>
  <c r="R7" i="4"/>
  <c r="N263" i="4"/>
  <c r="N61" i="4"/>
  <c r="R50" i="4" s="1"/>
  <c r="N166" i="4"/>
  <c r="N172" i="4"/>
  <c r="R118" i="4" s="1"/>
  <c r="N43" i="4"/>
  <c r="R49" i="4" s="1"/>
  <c r="O124" i="5"/>
  <c r="S124" i="5" s="1"/>
  <c r="O212" i="5"/>
  <c r="S212" i="5" s="1"/>
  <c r="O308" i="5"/>
  <c r="S308" i="5" s="1"/>
  <c r="O133" i="5"/>
  <c r="S133" i="5" s="1"/>
  <c r="O130" i="5"/>
  <c r="S130" i="5" s="1"/>
  <c r="O90" i="5"/>
  <c r="S90" i="5" s="1"/>
  <c r="O282" i="5"/>
  <c r="S282" i="5" s="1"/>
  <c r="O245" i="5"/>
  <c r="S245" i="5" s="1"/>
  <c r="O222" i="5"/>
  <c r="S222" i="5" s="1"/>
  <c r="O237" i="5"/>
  <c r="S237" i="5" s="1"/>
  <c r="O45" i="5"/>
  <c r="S45" i="5" s="1"/>
  <c r="O166" i="5"/>
  <c r="S166" i="5" s="1"/>
  <c r="O108" i="5"/>
  <c r="S108" i="5" s="1"/>
  <c r="N13" i="4"/>
  <c r="R282" i="4" s="1"/>
  <c r="N105" i="4"/>
  <c r="R94" i="4" s="1"/>
  <c r="N307" i="4"/>
  <c r="R33" i="4" s="1"/>
  <c r="N98" i="4"/>
  <c r="R64" i="4" s="1"/>
  <c r="R5" i="4"/>
  <c r="N41" i="4"/>
  <c r="R80" i="4" s="1"/>
  <c r="N151" i="4"/>
  <c r="R4" i="4"/>
  <c r="N184" i="4"/>
  <c r="R298" i="4" s="1"/>
  <c r="N116" i="4"/>
  <c r="R78" i="4" s="1"/>
  <c r="N280" i="4"/>
  <c r="R310" i="4" s="1"/>
  <c r="N91" i="4"/>
  <c r="N127" i="4"/>
  <c r="N143" i="4"/>
  <c r="R63" i="4" s="1"/>
  <c r="N36" i="4"/>
  <c r="R36" i="4" s="1"/>
  <c r="N181" i="4"/>
  <c r="R257" i="4" s="1"/>
  <c r="R12" i="4"/>
  <c r="N309" i="3"/>
  <c r="N162" i="3"/>
  <c r="N187" i="3"/>
  <c r="N218" i="3"/>
  <c r="N204" i="3"/>
  <c r="R10" i="3"/>
  <c r="R39" i="3"/>
  <c r="N74" i="3"/>
  <c r="N188" i="3"/>
  <c r="N276" i="3"/>
  <c r="N224" i="3"/>
  <c r="R57" i="3"/>
  <c r="N173" i="3"/>
  <c r="N20" i="3"/>
  <c r="N31" i="3"/>
  <c r="R31" i="3" s="1"/>
  <c r="R9" i="3"/>
  <c r="R43" i="3"/>
  <c r="R17" i="3"/>
  <c r="R28" i="3"/>
  <c r="R30" i="3"/>
  <c r="N261" i="3"/>
  <c r="N104" i="3"/>
  <c r="N181" i="3"/>
  <c r="N161" i="3"/>
  <c r="N96" i="3"/>
  <c r="N138" i="3"/>
  <c r="N255" i="3"/>
  <c r="N121" i="3"/>
  <c r="R5" i="3"/>
  <c r="N137" i="3"/>
  <c r="N60" i="3"/>
  <c r="R60" i="3" s="1"/>
  <c r="R62" i="3"/>
  <c r="N208" i="3"/>
  <c r="R51" i="3"/>
  <c r="R22" i="3"/>
  <c r="N264" i="3"/>
  <c r="R63" i="3"/>
  <c r="N151" i="3"/>
  <c r="N196" i="3"/>
  <c r="N92" i="3"/>
  <c r="R23" i="3"/>
  <c r="R21" i="3"/>
  <c r="N230" i="3"/>
  <c r="R42" i="3"/>
  <c r="R45" i="3"/>
  <c r="R24" i="3"/>
  <c r="N145" i="3"/>
  <c r="O35" i="3"/>
  <c r="P35" i="3" s="1"/>
  <c r="Q35" i="3" s="1"/>
  <c r="R46" i="3"/>
  <c r="R34" i="3"/>
  <c r="R41" i="3"/>
  <c r="N112" i="3"/>
  <c r="R6" i="3"/>
  <c r="N53" i="3"/>
  <c r="R53" i="3" s="1"/>
  <c r="R38" i="3"/>
  <c r="N144" i="3"/>
  <c r="N200" i="3"/>
  <c r="R52" i="3"/>
  <c r="R50" i="3"/>
  <c r="R16" i="3"/>
  <c r="R47" i="3"/>
  <c r="R44" i="3"/>
  <c r="N11" i="3"/>
  <c r="R11" i="3" s="1"/>
  <c r="N3" i="3"/>
  <c r="R33" i="3"/>
  <c r="R56" i="3"/>
  <c r="N308" i="3"/>
  <c r="N55" i="3"/>
  <c r="R55" i="3" s="1"/>
  <c r="N59" i="3"/>
  <c r="R19" i="3"/>
  <c r="N167" i="3"/>
  <c r="R37" i="3"/>
  <c r="R40" i="3"/>
  <c r="R12" i="3"/>
  <c r="R49" i="3"/>
  <c r="N48" i="3"/>
  <c r="R48" i="3" s="1"/>
  <c r="R32" i="3"/>
  <c r="R8" i="3"/>
  <c r="O61" i="3"/>
  <c r="P61" i="3" s="1"/>
  <c r="Q61" i="3" s="1"/>
  <c r="O54" i="3"/>
  <c r="P54" i="3" s="1"/>
  <c r="Q54" i="3" s="1"/>
  <c r="O13" i="3"/>
  <c r="P13" i="3" s="1"/>
  <c r="Q13" i="3" s="1"/>
  <c r="O20" i="3"/>
  <c r="P20" i="3" s="1"/>
  <c r="Q20" i="3" s="1"/>
  <c r="O59" i="3"/>
  <c r="P59" i="3" s="1"/>
  <c r="Q59" i="3" s="1"/>
  <c r="O7" i="3"/>
  <c r="P7" i="3" s="1"/>
  <c r="Q7" i="3" s="1"/>
  <c r="O3" i="3"/>
  <c r="P3" i="3" s="1"/>
  <c r="Q3" i="3" s="1"/>
  <c r="O25" i="3"/>
  <c r="P25" i="3" s="1"/>
  <c r="Q25" i="3" s="1"/>
  <c r="O36" i="3"/>
  <c r="P36" i="3" s="1"/>
  <c r="Q36" i="3" s="1"/>
  <c r="O15" i="3"/>
  <c r="P15" i="3" s="1"/>
  <c r="Q15" i="3" s="1"/>
  <c r="O13" i="4"/>
  <c r="P13" i="4" s="1"/>
  <c r="Q13" i="4" s="1"/>
  <c r="P3" i="5"/>
  <c r="Q3" i="5" s="1"/>
  <c r="R3" i="5" s="1"/>
  <c r="N67" i="3"/>
  <c r="R252" i="4" l="1"/>
  <c r="R105" i="4"/>
  <c r="R98" i="4"/>
  <c r="R11" i="4"/>
  <c r="R181" i="4"/>
  <c r="R159" i="4"/>
  <c r="R106" i="4"/>
  <c r="R233" i="4"/>
  <c r="R61" i="4"/>
  <c r="R307" i="4"/>
  <c r="R267" i="4"/>
  <c r="R280" i="4"/>
  <c r="R193" i="4"/>
  <c r="R212" i="4"/>
  <c r="R184" i="4"/>
  <c r="R263" i="4"/>
  <c r="R131" i="4"/>
  <c r="R151" i="4"/>
  <c r="R140" i="4"/>
  <c r="R55" i="4"/>
  <c r="R60" i="4"/>
  <c r="R41" i="4"/>
  <c r="R274" i="4"/>
  <c r="R156" i="4"/>
  <c r="R220" i="4"/>
  <c r="R174" i="4"/>
  <c r="R265" i="4"/>
  <c r="R88" i="4"/>
  <c r="R217" i="4"/>
  <c r="R29" i="4"/>
  <c r="R202" i="4"/>
  <c r="R119" i="4"/>
  <c r="R172" i="4"/>
  <c r="R91" i="4"/>
  <c r="R45" i="4"/>
  <c r="R301" i="4"/>
  <c r="R283" i="4"/>
  <c r="R223" i="4"/>
  <c r="R76" i="4"/>
  <c r="R27" i="4"/>
  <c r="R143" i="4"/>
  <c r="R102" i="4"/>
  <c r="R169" i="4"/>
  <c r="R117" i="4"/>
  <c r="R97" i="4"/>
  <c r="R155" i="4"/>
  <c r="R20" i="4"/>
  <c r="R133" i="4"/>
  <c r="R108" i="4"/>
  <c r="R40" i="4"/>
  <c r="R148" i="4"/>
  <c r="R249" i="4"/>
  <c r="R163" i="4"/>
  <c r="R296" i="4"/>
  <c r="R112" i="4"/>
  <c r="R83" i="4"/>
  <c r="R124" i="4"/>
  <c r="R138" i="4"/>
  <c r="R71" i="4"/>
  <c r="R116" i="4"/>
  <c r="R22" i="4"/>
  <c r="R210" i="4"/>
  <c r="R197" i="4"/>
  <c r="R207" i="4"/>
  <c r="R120" i="4"/>
  <c r="R74" i="4"/>
  <c r="R42" i="4"/>
  <c r="R170" i="4"/>
  <c r="R43" i="4"/>
  <c r="R167" i="4"/>
  <c r="R199" i="4"/>
  <c r="R25" i="4"/>
  <c r="R34" i="4"/>
  <c r="R18" i="4"/>
  <c r="R208" i="4"/>
  <c r="R256" i="4"/>
  <c r="R114" i="4"/>
  <c r="R127" i="4"/>
  <c r="R270" i="4"/>
  <c r="R180" i="4"/>
  <c r="R37" i="4"/>
  <c r="R240" i="4"/>
  <c r="R160" i="4"/>
  <c r="R158" i="4"/>
  <c r="R111" i="4"/>
  <c r="R86" i="4"/>
  <c r="R299" i="4"/>
  <c r="R144" i="4"/>
  <c r="R200" i="4"/>
  <c r="R89" i="4"/>
  <c r="R136" i="4"/>
  <c r="R6" i="4"/>
  <c r="R75" i="4"/>
  <c r="R90" i="4"/>
  <c r="R281" i="4"/>
  <c r="R253" i="4"/>
  <c r="R121" i="4"/>
  <c r="R113" i="4"/>
  <c r="R201" i="4"/>
  <c r="R271" i="4"/>
  <c r="R211" i="4"/>
  <c r="R115" i="4"/>
  <c r="R44" i="4"/>
  <c r="R189" i="4"/>
  <c r="R152" i="4"/>
  <c r="R87" i="4"/>
  <c r="R222" i="4"/>
  <c r="R153" i="4"/>
  <c r="R101" i="4"/>
  <c r="R166" i="4"/>
  <c r="R38" i="4"/>
  <c r="R24" i="4"/>
  <c r="R168" i="4"/>
  <c r="R9" i="4"/>
  <c r="R123" i="4"/>
  <c r="R26" i="4"/>
  <c r="R13" i="4"/>
  <c r="S3" i="5"/>
  <c r="R15" i="3"/>
  <c r="R3" i="3"/>
  <c r="R7" i="3"/>
  <c r="R59" i="3"/>
  <c r="R20" i="3"/>
  <c r="R35" i="3"/>
  <c r="R25" i="3"/>
  <c r="R61" i="3"/>
  <c r="R13" i="3"/>
  <c r="R36" i="3"/>
  <c r="R54" i="3"/>
</calcChain>
</file>

<file path=xl/sharedStrings.xml><?xml version="1.0" encoding="utf-8"?>
<sst xmlns="http://schemas.openxmlformats.org/spreadsheetml/2006/main" count="2147" uniqueCount="679">
  <si>
    <t>ORI</t>
  </si>
  <si>
    <t>Chi-sq eligible</t>
  </si>
  <si>
    <t>Chi-sq stat</t>
  </si>
  <si>
    <t>p of chi-sq</t>
  </si>
  <si>
    <t>sig 0.01</t>
  </si>
  <si>
    <t>Accomack County Sheriff's Office</t>
  </si>
  <si>
    <t>VA0010000</t>
  </si>
  <si>
    <t>Chincoteague Police Department</t>
  </si>
  <si>
    <t>VA0010100</t>
  </si>
  <si>
    <t>Onancock Police Department</t>
  </si>
  <si>
    <t>VA0010200</t>
  </si>
  <si>
    <t>Parksley Police Department</t>
  </si>
  <si>
    <t>VA0010300</t>
  </si>
  <si>
    <t>Albemarle County Sheriff's Office</t>
  </si>
  <si>
    <t>VA0020000</t>
  </si>
  <si>
    <t>University Of Virginia Police Department</t>
  </si>
  <si>
    <t>VA0020100</t>
  </si>
  <si>
    <t>Scottsville Police Department</t>
  </si>
  <si>
    <t>VA0020200</t>
  </si>
  <si>
    <t>Albemarle County Police Department</t>
  </si>
  <si>
    <t>VA0020300</t>
  </si>
  <si>
    <t>Alleghany County Sheriff's Office</t>
  </si>
  <si>
    <t>VA0030000</t>
  </si>
  <si>
    <t>Amelia County Sheriff's Office</t>
  </si>
  <si>
    <t>VA0040000</t>
  </si>
  <si>
    <t>Amherst County Sheriff's Office</t>
  </si>
  <si>
    <t>VA0050000</t>
  </si>
  <si>
    <t>Amherst Police Department</t>
  </si>
  <si>
    <t>VA0050100</t>
  </si>
  <si>
    <t>Appomattox County Sheriff's Office</t>
  </si>
  <si>
    <t>VA0060000</t>
  </si>
  <si>
    <t>Arlington County Sheriff's Office</t>
  </si>
  <si>
    <t>VA0070000</t>
  </si>
  <si>
    <t>Arlington County Police Department</t>
  </si>
  <si>
    <t>VA0070100</t>
  </si>
  <si>
    <t>Augusta County Sheriff's Office</t>
  </si>
  <si>
    <t>VA0080000</t>
  </si>
  <si>
    <t>Woodrow Wilson Rehabilitation Center Police Department</t>
  </si>
  <si>
    <t>VA0080200</t>
  </si>
  <si>
    <t>Bath County Sheriff's Office</t>
  </si>
  <si>
    <t>VA0090000</t>
  </si>
  <si>
    <t>Bedford County Sheriff's Office</t>
  </si>
  <si>
    <t>VA0100000</t>
  </si>
  <si>
    <t>Bedford Police Department</t>
  </si>
  <si>
    <t>VA0100100</t>
  </si>
  <si>
    <t>Botetourt County Sheriff's Office</t>
  </si>
  <si>
    <t>VA0120000</t>
  </si>
  <si>
    <t>Brunswick County Sheriff's Office</t>
  </si>
  <si>
    <t>VA0130000</t>
  </si>
  <si>
    <t>Lawrenceville Police Department</t>
  </si>
  <si>
    <t>VA0130100</t>
  </si>
  <si>
    <t>Brodnax Police Department</t>
  </si>
  <si>
    <t>VA0130200</t>
  </si>
  <si>
    <t>Buchanan County Sheriff's Office</t>
  </si>
  <si>
    <t>VA0140000</t>
  </si>
  <si>
    <t>Grundy Police Department</t>
  </si>
  <si>
    <t>VA0140100</t>
  </si>
  <si>
    <t>Buckingham County Sheriff's Office</t>
  </si>
  <si>
    <t>VA0150000</t>
  </si>
  <si>
    <t>Campbell County Sheriff's Office</t>
  </si>
  <si>
    <t>VA0160000</t>
  </si>
  <si>
    <t>BWXT Police Department</t>
  </si>
  <si>
    <t>VA016009P</t>
  </si>
  <si>
    <t>Altavista Police Department</t>
  </si>
  <si>
    <t>VA0160100</t>
  </si>
  <si>
    <t>Brookneal Police Department</t>
  </si>
  <si>
    <t>VA0160200</t>
  </si>
  <si>
    <t>Caroline County Sheriff's Office</t>
  </si>
  <si>
    <t>VA0170000</t>
  </si>
  <si>
    <t>Bowling Green Police Department</t>
  </si>
  <si>
    <t>VA0170100</t>
  </si>
  <si>
    <t>Carroll County Sheriff's Office</t>
  </si>
  <si>
    <t>VA0180000</t>
  </si>
  <si>
    <t>Hillsville Police Department</t>
  </si>
  <si>
    <t>VA0180100</t>
  </si>
  <si>
    <t>Charlotte County Sheriff's Office</t>
  </si>
  <si>
    <t>VA0200000</t>
  </si>
  <si>
    <t>Drakes Branch Police Department</t>
  </si>
  <si>
    <t>VA0200300</t>
  </si>
  <si>
    <t>Chesterfield County Sheriff's Office</t>
  </si>
  <si>
    <t>VA0210000</t>
  </si>
  <si>
    <t>Chesterfield County Police Department</t>
  </si>
  <si>
    <t>VA0210100</t>
  </si>
  <si>
    <t>Clarke County Sheriff's Office</t>
  </si>
  <si>
    <t>VA0220000</t>
  </si>
  <si>
    <t>Berryville Police Department</t>
  </si>
  <si>
    <t>VA0220100</t>
  </si>
  <si>
    <t>Craig County Sheriff's Office</t>
  </si>
  <si>
    <t>VA0230000</t>
  </si>
  <si>
    <t>Culpeper County Sheriff's Office</t>
  </si>
  <si>
    <t>VA0240000</t>
  </si>
  <si>
    <t>Culpeper Police Department</t>
  </si>
  <si>
    <t>VA0240100</t>
  </si>
  <si>
    <t>Cumberland County Sheriff's Office</t>
  </si>
  <si>
    <t>VA0250000</t>
  </si>
  <si>
    <t>Dickenson County Sheriff's Office</t>
  </si>
  <si>
    <t>VA0260000</t>
  </si>
  <si>
    <t>Clintwood Police Department</t>
  </si>
  <si>
    <t>VA0260100</t>
  </si>
  <si>
    <t>Haysi Police Department</t>
  </si>
  <si>
    <t>VA0260200</t>
  </si>
  <si>
    <t>Dinwiddie County Sheriff''s Office</t>
  </si>
  <si>
    <t>VA0270000</t>
  </si>
  <si>
    <t>Essex County Sheriff's Office</t>
  </si>
  <si>
    <t>VA0280000</t>
  </si>
  <si>
    <t>Tappahannock Police Department</t>
  </si>
  <si>
    <t>VA0280200</t>
  </si>
  <si>
    <t>Fairfax County Sheriff's Office</t>
  </si>
  <si>
    <t>VA0290000</t>
  </si>
  <si>
    <t>Fairfax County Police Department</t>
  </si>
  <si>
    <t>VA0290100</t>
  </si>
  <si>
    <t>Herndon Police Department</t>
  </si>
  <si>
    <t>VA0290200</t>
  </si>
  <si>
    <t>Vienna Police Department</t>
  </si>
  <si>
    <t>VA0290300</t>
  </si>
  <si>
    <t>George Mason University Police Department</t>
  </si>
  <si>
    <t>VA0290400</t>
  </si>
  <si>
    <t>Northern Virginia Community College Police Department</t>
  </si>
  <si>
    <t>VA0290500</t>
  </si>
  <si>
    <t>Fauquier County Sheriff's Office</t>
  </si>
  <si>
    <t>VA0300000</t>
  </si>
  <si>
    <t>Remington Police Department</t>
  </si>
  <si>
    <t>VA0300100</t>
  </si>
  <si>
    <t>Warrenton Police Department</t>
  </si>
  <si>
    <t>VA0300200</t>
  </si>
  <si>
    <t>Floyd County Sheriff's Office</t>
  </si>
  <si>
    <t>VA0310000</t>
  </si>
  <si>
    <t>Fluvanna County Sheriff's Office</t>
  </si>
  <si>
    <t>VA0320000</t>
  </si>
  <si>
    <t>Lake Monticello Police Department</t>
  </si>
  <si>
    <t>VA032019P</t>
  </si>
  <si>
    <t>Franklin County Sheriff's Office</t>
  </si>
  <si>
    <t>VA0330000</t>
  </si>
  <si>
    <t>Rocky Mount Police Department</t>
  </si>
  <si>
    <t>VA0330100</t>
  </si>
  <si>
    <t>Boones Mill Police Department</t>
  </si>
  <si>
    <t>VA0330200</t>
  </si>
  <si>
    <t>Frederick County Sheriff's Office</t>
  </si>
  <si>
    <t>VA0340000</t>
  </si>
  <si>
    <t>Middletown Police Department</t>
  </si>
  <si>
    <t>VA0340100</t>
  </si>
  <si>
    <t>Stephens City Police Department</t>
  </si>
  <si>
    <t>VA0340200</t>
  </si>
  <si>
    <t>Giles County Sheriff's Office</t>
  </si>
  <si>
    <t>VA0350000</t>
  </si>
  <si>
    <t>Pearisburg Police Department</t>
  </si>
  <si>
    <t>VA0350200</t>
  </si>
  <si>
    <t>Pembroke Police Department</t>
  </si>
  <si>
    <t>VA0350300</t>
  </si>
  <si>
    <t>Rich Creek Police Department</t>
  </si>
  <si>
    <t>VA0350400</t>
  </si>
  <si>
    <t>Gloucester County Sheriff's Office</t>
  </si>
  <si>
    <t>VA0360000</t>
  </si>
  <si>
    <t>Goochland County Sheriff's Office</t>
  </si>
  <si>
    <t>VA0370000</t>
  </si>
  <si>
    <t>Grayson County Sheriff's Office</t>
  </si>
  <si>
    <t>VA0380000</t>
  </si>
  <si>
    <t>Independence Police Department</t>
  </si>
  <si>
    <t>VA0380200</t>
  </si>
  <si>
    <t>Greene County Sheriff's Office</t>
  </si>
  <si>
    <t>VA0390000</t>
  </si>
  <si>
    <t>Greensville County Sheriff's Office</t>
  </si>
  <si>
    <t>VA0400000</t>
  </si>
  <si>
    <t>Emporia Police Department</t>
  </si>
  <si>
    <t>VA0400100</t>
  </si>
  <si>
    <t>Halifax County Sheriff's Office</t>
  </si>
  <si>
    <t>VA0410000</t>
  </si>
  <si>
    <t>Halifax Police Department</t>
  </si>
  <si>
    <t>VA0410100</t>
  </si>
  <si>
    <t>Hanover County Sheriff's Office</t>
  </si>
  <si>
    <t>VA0420000</t>
  </si>
  <si>
    <t>Ashland Police Department</t>
  </si>
  <si>
    <t>VA0420100</t>
  </si>
  <si>
    <t>Henrico Police Department</t>
  </si>
  <si>
    <t>VA0430100</t>
  </si>
  <si>
    <t>Henry County Sheriff's Office</t>
  </si>
  <si>
    <t>VA0440000</t>
  </si>
  <si>
    <t>Highland County Sheriff's Office</t>
  </si>
  <si>
    <t>VA0450000</t>
  </si>
  <si>
    <t>Isle Of Wight County Sheriff's Office</t>
  </si>
  <si>
    <t>VA0460000</t>
  </si>
  <si>
    <t>Smithfield Police Department</t>
  </si>
  <si>
    <t>VA0460100</t>
  </si>
  <si>
    <t>Windsor Police Department</t>
  </si>
  <si>
    <t>VA0460200</t>
  </si>
  <si>
    <t>James City County Police Department</t>
  </si>
  <si>
    <t>VA0470100</t>
  </si>
  <si>
    <t>Kingsmill Police Department</t>
  </si>
  <si>
    <t>VA047019Y</t>
  </si>
  <si>
    <t>King And Queen County Sheriff's Office</t>
  </si>
  <si>
    <t>VA0480000</t>
  </si>
  <si>
    <t>King George County Sheriff's Office</t>
  </si>
  <si>
    <t>VA0490000</t>
  </si>
  <si>
    <t>King William Sheriff's Office</t>
  </si>
  <si>
    <t>VA0500000</t>
  </si>
  <si>
    <t>West Point Police Department</t>
  </si>
  <si>
    <t>VA0500200</t>
  </si>
  <si>
    <t>Lancaster County Sheriff's Office</t>
  </si>
  <si>
    <t>VA0510000</t>
  </si>
  <si>
    <t>Kilmarnock Police Department</t>
  </si>
  <si>
    <t>VA0510100</t>
  </si>
  <si>
    <t>Lee County Sheriff's Office</t>
  </si>
  <si>
    <t>VA0520000</t>
  </si>
  <si>
    <t>Jonesville Police Department</t>
  </si>
  <si>
    <t>VA0520100</t>
  </si>
  <si>
    <t>Pennington Gap Police Department</t>
  </si>
  <si>
    <t>VA0520200</t>
  </si>
  <si>
    <t>Loudoun County Sheriff's Office</t>
  </si>
  <si>
    <t>VA0530000</t>
  </si>
  <si>
    <t>Leesburg Police Department</t>
  </si>
  <si>
    <t>VA0530100</t>
  </si>
  <si>
    <t>Middleburg Police Department</t>
  </si>
  <si>
    <t>VA0530200</t>
  </si>
  <si>
    <t>Purcellville Police Department</t>
  </si>
  <si>
    <t>VA0530300</t>
  </si>
  <si>
    <t>Louisa County Sheriff's Office</t>
  </si>
  <si>
    <t>VA0540000</t>
  </si>
  <si>
    <t>Louisa Police Department</t>
  </si>
  <si>
    <t>VA0540100</t>
  </si>
  <si>
    <t>Lunenburg County Sheriff's Office</t>
  </si>
  <si>
    <t>VA0550000</t>
  </si>
  <si>
    <t>Kenbridge Police Department</t>
  </si>
  <si>
    <t>VA0550100</t>
  </si>
  <si>
    <t>Victoria Police Department</t>
  </si>
  <si>
    <t>VA0550300</t>
  </si>
  <si>
    <t>Madison County Sheriff's Office</t>
  </si>
  <si>
    <t>VA0560000</t>
  </si>
  <si>
    <t>Mathews County Sheriff's Office</t>
  </si>
  <si>
    <t>VA0570000</t>
  </si>
  <si>
    <t>Mecklenburg Sheriff's Office</t>
  </si>
  <si>
    <t>VA0580000</t>
  </si>
  <si>
    <t>Boydton Police Department</t>
  </si>
  <si>
    <t>VA0580100</t>
  </si>
  <si>
    <t>Chase City Police Department</t>
  </si>
  <si>
    <t>VA0580200</t>
  </si>
  <si>
    <t>Clarksville Police Department</t>
  </si>
  <si>
    <t>VA0580300</t>
  </si>
  <si>
    <t>La Crosse Police Department</t>
  </si>
  <si>
    <t>VA0580400</t>
  </si>
  <si>
    <t>South Hill Police Department</t>
  </si>
  <si>
    <t>VA0580500</t>
  </si>
  <si>
    <t>Middlesex County Sheriff''s Office</t>
  </si>
  <si>
    <t>VA0590000</t>
  </si>
  <si>
    <t>Montgomery County Sheriff's Office</t>
  </si>
  <si>
    <t>VA0600000</t>
  </si>
  <si>
    <t>Blacksburg Police Department</t>
  </si>
  <si>
    <t>VA0600100</t>
  </si>
  <si>
    <t>Christiansburg Police Department</t>
  </si>
  <si>
    <t>VA0600300</t>
  </si>
  <si>
    <t>Virginia Tech Police Department</t>
  </si>
  <si>
    <t>VA0600400</t>
  </si>
  <si>
    <t>Nelson County Sheriff's Office</t>
  </si>
  <si>
    <t>VA0620000</t>
  </si>
  <si>
    <t>Wintergreen Police Department</t>
  </si>
  <si>
    <t>VA062019P</t>
  </si>
  <si>
    <t>New Kent Sheriff's Office</t>
  </si>
  <si>
    <t>VA0630000</t>
  </si>
  <si>
    <t>Northampton County Sheriff's Office</t>
  </si>
  <si>
    <t>VA0650000</t>
  </si>
  <si>
    <t>Cape Charles Police Department</t>
  </si>
  <si>
    <t>VA0650100</t>
  </si>
  <si>
    <t>Exmore Police Department</t>
  </si>
  <si>
    <t>VA0650200</t>
  </si>
  <si>
    <t>Eastville Police Department</t>
  </si>
  <si>
    <t>VA0650300</t>
  </si>
  <si>
    <t>Nottoway County Sheriff's Office</t>
  </si>
  <si>
    <t>VA0670000</t>
  </si>
  <si>
    <t>Blackstone Police Department</t>
  </si>
  <si>
    <t>VA0670100</t>
  </si>
  <si>
    <t>Crewe Police Department</t>
  </si>
  <si>
    <t>VA0670200</t>
  </si>
  <si>
    <t>Burkeville Police Department</t>
  </si>
  <si>
    <t>VA0670300</t>
  </si>
  <si>
    <t>Orange County Sheriff's Office</t>
  </si>
  <si>
    <t>VA0680000</t>
  </si>
  <si>
    <t>Orange Police Department</t>
  </si>
  <si>
    <t>VA0680100</t>
  </si>
  <si>
    <t>Gordonsville Police Department</t>
  </si>
  <si>
    <t>VA0680200</t>
  </si>
  <si>
    <t>Page County Sheriff's Office</t>
  </si>
  <si>
    <t>VA0690000</t>
  </si>
  <si>
    <t>Luray Police Department</t>
  </si>
  <si>
    <t>VA0690100</t>
  </si>
  <si>
    <t>Shenandoah Police Department</t>
  </si>
  <si>
    <t>VA0690200</t>
  </si>
  <si>
    <t>Stanley Police Department</t>
  </si>
  <si>
    <t>VA0690300</t>
  </si>
  <si>
    <t>Patrick County Sheriff's Office</t>
  </si>
  <si>
    <t>VA0700000</t>
  </si>
  <si>
    <t>Pittsylvania County Sheriff's Office</t>
  </si>
  <si>
    <t>VA0710000</t>
  </si>
  <si>
    <t>Chatham Police Department</t>
  </si>
  <si>
    <t>VA0710100</t>
  </si>
  <si>
    <t>Gretna Police Department</t>
  </si>
  <si>
    <t>VA0710200</t>
  </si>
  <si>
    <t>Hurt Police Department</t>
  </si>
  <si>
    <t>VA0710300</t>
  </si>
  <si>
    <t>Powhatan Sheriff's Office</t>
  </si>
  <si>
    <t>VA0720000</t>
  </si>
  <si>
    <t>Prince Edward County Sheriff's Office</t>
  </si>
  <si>
    <t>VA0730000</t>
  </si>
  <si>
    <t>Farmville Police Department</t>
  </si>
  <si>
    <t>VA0730100</t>
  </si>
  <si>
    <t>Longwood University Police Department</t>
  </si>
  <si>
    <t>VA0730200</t>
  </si>
  <si>
    <t>Prince George County Police Department</t>
  </si>
  <si>
    <t>VA0740100</t>
  </si>
  <si>
    <t>Prince William County Sheriff's Office</t>
  </si>
  <si>
    <t>VA0750000</t>
  </si>
  <si>
    <t>Manassas Police Department</t>
  </si>
  <si>
    <t>VA0750100</t>
  </si>
  <si>
    <t>Manassas Park Police Department</t>
  </si>
  <si>
    <t>VA0750200</t>
  </si>
  <si>
    <t>Prince William County Police Department</t>
  </si>
  <si>
    <t>VA0750300</t>
  </si>
  <si>
    <t>Haymarket Police Department</t>
  </si>
  <si>
    <t>VA0750500</t>
  </si>
  <si>
    <t>Dumfries Police Department</t>
  </si>
  <si>
    <t>VA0750600</t>
  </si>
  <si>
    <t>Occoquan Police Department</t>
  </si>
  <si>
    <t>VA0750700</t>
  </si>
  <si>
    <t>Pulaski County Sheriff's Office</t>
  </si>
  <si>
    <t>VA0770000</t>
  </si>
  <si>
    <t>Pulaski Police Department</t>
  </si>
  <si>
    <t>VA0770100</t>
  </si>
  <si>
    <t>Dublin Police Department</t>
  </si>
  <si>
    <t>VA0770200</t>
  </si>
  <si>
    <t>Rappahannock County Sheriff's Office</t>
  </si>
  <si>
    <t>VA0780000</t>
  </si>
  <si>
    <t>Richmond County Sheriff's Office</t>
  </si>
  <si>
    <t>VA0790000</t>
  </si>
  <si>
    <t>Warsaw Police Department</t>
  </si>
  <si>
    <t>VA0790100</t>
  </si>
  <si>
    <t>Salem Police Department</t>
  </si>
  <si>
    <t>VA0800100</t>
  </si>
  <si>
    <t>Vinton Police Department</t>
  </si>
  <si>
    <t>VA0800200</t>
  </si>
  <si>
    <t>Roanoke County Police Department</t>
  </si>
  <si>
    <t>VA0800300</t>
  </si>
  <si>
    <t>Rockbridge County Sheriff's Office</t>
  </si>
  <si>
    <t>VA0810000</t>
  </si>
  <si>
    <t>Lexington Police Department</t>
  </si>
  <si>
    <t>VA0810200</t>
  </si>
  <si>
    <t>VMI Police Department</t>
  </si>
  <si>
    <t>VA0810300</t>
  </si>
  <si>
    <t>Rockingham County Sheriff's Office</t>
  </si>
  <si>
    <t>VA0820000</t>
  </si>
  <si>
    <t>Bridgewater Police Department</t>
  </si>
  <si>
    <t>VA0820100</t>
  </si>
  <si>
    <t>Bridgewater College Police Department</t>
  </si>
  <si>
    <t>VA082019E</t>
  </si>
  <si>
    <t>Dayton Police Department</t>
  </si>
  <si>
    <t>VA0820300</t>
  </si>
  <si>
    <t>Elkton Police Department</t>
  </si>
  <si>
    <t>VA0820400</t>
  </si>
  <si>
    <t>Grottoes Police Department</t>
  </si>
  <si>
    <t>VA0820500</t>
  </si>
  <si>
    <t>James Madison University Police</t>
  </si>
  <si>
    <t>VA0820600</t>
  </si>
  <si>
    <t>Timberville Police Department</t>
  </si>
  <si>
    <t>VA0820700</t>
  </si>
  <si>
    <t>Russell County Sheriff's Office</t>
  </si>
  <si>
    <t>VA0830000</t>
  </si>
  <si>
    <t>Lebanon Police Department</t>
  </si>
  <si>
    <t>VA0830100</t>
  </si>
  <si>
    <t>Scott County Sheriff’s Office</t>
  </si>
  <si>
    <t>VA0840000</t>
  </si>
  <si>
    <t>Gate City Police Department</t>
  </si>
  <si>
    <t>VA0840100</t>
  </si>
  <si>
    <t>Weber City Police Department</t>
  </si>
  <si>
    <t>VA0840200</t>
  </si>
  <si>
    <t>Shenandoah County Sheriff's Office</t>
  </si>
  <si>
    <t>VA0850000</t>
  </si>
  <si>
    <t>Mount Jackson Police Department</t>
  </si>
  <si>
    <t>VA0850200</t>
  </si>
  <si>
    <t>Woodstock Police Department</t>
  </si>
  <si>
    <t>VA0850300</t>
  </si>
  <si>
    <t>Strasburg Police Department</t>
  </si>
  <si>
    <t>VA0850400</t>
  </si>
  <si>
    <t>New Market Police Department</t>
  </si>
  <si>
    <t>VA0850500</t>
  </si>
  <si>
    <t>Smyth County Sheriff's Office</t>
  </si>
  <si>
    <t>VA0860000</t>
  </si>
  <si>
    <t>Marion Police Department</t>
  </si>
  <si>
    <t>VA0860100</t>
  </si>
  <si>
    <t>Chilhowie Police Department</t>
  </si>
  <si>
    <t>VA0860300</t>
  </si>
  <si>
    <t>Southampton County Sheriff's Office</t>
  </si>
  <si>
    <t>VA0870000</t>
  </si>
  <si>
    <t>Courtland Police Department</t>
  </si>
  <si>
    <t>VA0870200</t>
  </si>
  <si>
    <t>Boykins Police Department</t>
  </si>
  <si>
    <t>VA0870300</t>
  </si>
  <si>
    <t>Branchville Police Department</t>
  </si>
  <si>
    <t>VA0870500</t>
  </si>
  <si>
    <t>Spotsylvania County Sheriff's Office</t>
  </si>
  <si>
    <t>VA0880000</t>
  </si>
  <si>
    <t>Stafford County Sheriff's Office</t>
  </si>
  <si>
    <t>VA0890000</t>
  </si>
  <si>
    <t>Surry County Sheriff''s Office</t>
  </si>
  <si>
    <t>VA0900000</t>
  </si>
  <si>
    <t>Sussex County Sheriff's Office</t>
  </si>
  <si>
    <t>VA0910000</t>
  </si>
  <si>
    <t>Tazewell County Sheriff's Office</t>
  </si>
  <si>
    <t>VA0920000</t>
  </si>
  <si>
    <t>Bluefield Police Department</t>
  </si>
  <si>
    <t>VA0920100</t>
  </si>
  <si>
    <t>Pocahontas Police Department</t>
  </si>
  <si>
    <t>VA0920200</t>
  </si>
  <si>
    <t>Richlands Police Department</t>
  </si>
  <si>
    <t>VA0920300</t>
  </si>
  <si>
    <t>Cedar Bluff Police Department</t>
  </si>
  <si>
    <t>VA0920500</t>
  </si>
  <si>
    <t>Warren County Sheriff's Office</t>
  </si>
  <si>
    <t>VA0930000</t>
  </si>
  <si>
    <t>Front Royal Police Department</t>
  </si>
  <si>
    <t>VA0930100</t>
  </si>
  <si>
    <t>Washington County Sheriff's Office</t>
  </si>
  <si>
    <t>VA0940000</t>
  </si>
  <si>
    <t>Abingdon Police Department</t>
  </si>
  <si>
    <t>VA0940100</t>
  </si>
  <si>
    <t>Damascus Police Department</t>
  </si>
  <si>
    <t>VA0940200</t>
  </si>
  <si>
    <t>Glade Spring Police Department</t>
  </si>
  <si>
    <t>VA0940300</t>
  </si>
  <si>
    <t>Westmoreland County Sheriff's Office</t>
  </si>
  <si>
    <t>VA0950000</t>
  </si>
  <si>
    <t>Colonial Beach Police Department</t>
  </si>
  <si>
    <t>VA0950100</t>
  </si>
  <si>
    <t>Wise County Sheriff's Office</t>
  </si>
  <si>
    <t>VA0960000</t>
  </si>
  <si>
    <t>Big Stone Gap Police Department</t>
  </si>
  <si>
    <t>VA0960200</t>
  </si>
  <si>
    <t>Coeburn Police Department</t>
  </si>
  <si>
    <t>VA0960300</t>
  </si>
  <si>
    <t>Wise Police Department</t>
  </si>
  <si>
    <t>VA0960600</t>
  </si>
  <si>
    <t>UVA's College At Wise Police</t>
  </si>
  <si>
    <t>VA0960700</t>
  </si>
  <si>
    <t>Wythe County Sheriff's Office</t>
  </si>
  <si>
    <t>VA0970000</t>
  </si>
  <si>
    <t>Wytheville Police Department</t>
  </si>
  <si>
    <t>VA0970100</t>
  </si>
  <si>
    <t>Rural Retreat Police Department</t>
  </si>
  <si>
    <t>VA0970300</t>
  </si>
  <si>
    <t>York - Poquoson Sheriff's Office</t>
  </si>
  <si>
    <t>VA0980000</t>
  </si>
  <si>
    <t>Poquoson Police Department</t>
  </si>
  <si>
    <t>VA0980100</t>
  </si>
  <si>
    <t>Alexandria Police Department</t>
  </si>
  <si>
    <t>VA0990000</t>
  </si>
  <si>
    <t>Alexandria City Sheriff's Office</t>
  </si>
  <si>
    <t>VA0990100</t>
  </si>
  <si>
    <t>Bristol Police Department</t>
  </si>
  <si>
    <t>VA1000000</t>
  </si>
  <si>
    <t>Buena Vista Police Department</t>
  </si>
  <si>
    <t>VA1010000</t>
  </si>
  <si>
    <t>Charlottesville Police Department</t>
  </si>
  <si>
    <t>VA1020000</t>
  </si>
  <si>
    <t>Chesapeake Police Department</t>
  </si>
  <si>
    <t>VA1030000</t>
  </si>
  <si>
    <t>Chesapeake City Sheriff's Office</t>
  </si>
  <si>
    <t>VA1030100</t>
  </si>
  <si>
    <t>Clifton Forge Police Department</t>
  </si>
  <si>
    <t>VA1040000</t>
  </si>
  <si>
    <t>Colonial Heights Police Department</t>
  </si>
  <si>
    <t>VA1050000</t>
  </si>
  <si>
    <t>Colonial Heights City Sheriff's Office</t>
  </si>
  <si>
    <t>VA1050100</t>
  </si>
  <si>
    <t>Covington Police Department</t>
  </si>
  <si>
    <t>VA1060000</t>
  </si>
  <si>
    <t>Danville Police Department</t>
  </si>
  <si>
    <t>VA1070000</t>
  </si>
  <si>
    <t>Fairfax City Police Department</t>
  </si>
  <si>
    <t>VA1075000</t>
  </si>
  <si>
    <t>Falls Church Police Department</t>
  </si>
  <si>
    <t>VA1080000</t>
  </si>
  <si>
    <t>Falls Church City Sheriff's Office</t>
  </si>
  <si>
    <t>VA1080100</t>
  </si>
  <si>
    <t>Franklin Police Department</t>
  </si>
  <si>
    <t>VA1085000</t>
  </si>
  <si>
    <t>Fredericksburg Police Department</t>
  </si>
  <si>
    <t>VA1090000</t>
  </si>
  <si>
    <t>University Of Mary Washington Police Department</t>
  </si>
  <si>
    <t>VA1090100</t>
  </si>
  <si>
    <t>Fredericksburg City Sheriff's Office</t>
  </si>
  <si>
    <t>VA1090200</t>
  </si>
  <si>
    <t>Galax Police Department</t>
  </si>
  <si>
    <t>VA1100000</t>
  </si>
  <si>
    <t>Hampton Police Division</t>
  </si>
  <si>
    <t>VA1110000</t>
  </si>
  <si>
    <t>Harrisonburg Police Department</t>
  </si>
  <si>
    <t>VA1120000</t>
  </si>
  <si>
    <t>Hopewell Police Department</t>
  </si>
  <si>
    <t>VA1130000</t>
  </si>
  <si>
    <t>Hopewell City Sheriff's Office</t>
  </si>
  <si>
    <t>VA1130100</t>
  </si>
  <si>
    <t>Lynchburg Police Department</t>
  </si>
  <si>
    <t>VA1140000</t>
  </si>
  <si>
    <t>Liberty University Police Department</t>
  </si>
  <si>
    <t>VA114029E</t>
  </si>
  <si>
    <t>Central Virginia Community College Police</t>
  </si>
  <si>
    <t>VA114039E</t>
  </si>
  <si>
    <t>Martinsville Police Department</t>
  </si>
  <si>
    <t>VA1150000</t>
  </si>
  <si>
    <t>Newport News City Sheriff's Office</t>
  </si>
  <si>
    <t>VA1160200</t>
  </si>
  <si>
    <t>Virginia Marine Police Department</t>
  </si>
  <si>
    <t>VA1160300</t>
  </si>
  <si>
    <t>Christopher Newport University Police Department</t>
  </si>
  <si>
    <t>VA1160400</t>
  </si>
  <si>
    <t>Norfolk Police Department</t>
  </si>
  <si>
    <t>VA1170000</t>
  </si>
  <si>
    <t>Chesapeake Bay Bridge-Tunnel Police Department</t>
  </si>
  <si>
    <t>VA1170200</t>
  </si>
  <si>
    <t>Norfolk State University Police Department</t>
  </si>
  <si>
    <t>VA1170400</t>
  </si>
  <si>
    <t>Norton Police Department</t>
  </si>
  <si>
    <t>VA1180000</t>
  </si>
  <si>
    <t>Petersburg Bureau Of Police</t>
  </si>
  <si>
    <t>VA1190000</t>
  </si>
  <si>
    <t>Petersburg City Sheriff's Office</t>
  </si>
  <si>
    <t>VA1190100</t>
  </si>
  <si>
    <t>Virginia State University Police Department</t>
  </si>
  <si>
    <t>VA1190200</t>
  </si>
  <si>
    <t>Portsmouth Police Department</t>
  </si>
  <si>
    <t>VA1200000</t>
  </si>
  <si>
    <t>Portsmouth City Sheriff's Office</t>
  </si>
  <si>
    <t>VA1200100</t>
  </si>
  <si>
    <t>Radford City Police Department</t>
  </si>
  <si>
    <t>VA1210000</t>
  </si>
  <si>
    <t>Richmond Police Department</t>
  </si>
  <si>
    <t>VA1220000</t>
  </si>
  <si>
    <t>Division of Capitol Police</t>
  </si>
  <si>
    <t>VA1220300</t>
  </si>
  <si>
    <t>Richmond International Airport Police</t>
  </si>
  <si>
    <t>VA1220400</t>
  </si>
  <si>
    <t>Virginia Department of Wildlife Resources</t>
  </si>
  <si>
    <t>VA1220500</t>
  </si>
  <si>
    <t>Department of Conservation and Recreation</t>
  </si>
  <si>
    <t>VA1221000</t>
  </si>
  <si>
    <t>Roanoke City Police Department</t>
  </si>
  <si>
    <t>VA1230000</t>
  </si>
  <si>
    <t>Roanoke City Sheriff's Office</t>
  </si>
  <si>
    <t>VA1230100</t>
  </si>
  <si>
    <t>South Boston Police Department</t>
  </si>
  <si>
    <t>VA1240000</t>
  </si>
  <si>
    <t>Staunton Police Department</t>
  </si>
  <si>
    <t>VA1260000</t>
  </si>
  <si>
    <t>Staunton Sheriff's Office</t>
  </si>
  <si>
    <t>VA1260100</t>
  </si>
  <si>
    <t>Suffolk Police Department</t>
  </si>
  <si>
    <t>VA1270000</t>
  </si>
  <si>
    <t>Suffolk City Sheriff's Office</t>
  </si>
  <si>
    <t>VA1270100</t>
  </si>
  <si>
    <t>Virginia Beach Police Department</t>
  </si>
  <si>
    <t>VA1280000</t>
  </si>
  <si>
    <t>Virginia Beach City Sheriff's Office</t>
  </si>
  <si>
    <t>VA1280100</t>
  </si>
  <si>
    <t>Regent University Police Department</t>
  </si>
  <si>
    <t>VA1280300</t>
  </si>
  <si>
    <t>Waynesboro Police Department</t>
  </si>
  <si>
    <t>VA1290000</t>
  </si>
  <si>
    <t>Williamsburg Police Department</t>
  </si>
  <si>
    <t>VA1300000</t>
  </si>
  <si>
    <t>William and Mary Police Department</t>
  </si>
  <si>
    <t>VA1300100</t>
  </si>
  <si>
    <t>Radford University Police Department</t>
  </si>
  <si>
    <t>VA1300200</t>
  </si>
  <si>
    <t>VCU Police Department</t>
  </si>
  <si>
    <t>VA1300300</t>
  </si>
  <si>
    <t>University Of Richmond Police Department</t>
  </si>
  <si>
    <t>VA1300400</t>
  </si>
  <si>
    <t>Virginia Port Authority</t>
  </si>
  <si>
    <t>VA1300500</t>
  </si>
  <si>
    <t>Old Dominion University Police Department</t>
  </si>
  <si>
    <t>VA1300700</t>
  </si>
  <si>
    <t>Norfolk Airport Authority Police Department</t>
  </si>
  <si>
    <t>VA1300900</t>
  </si>
  <si>
    <t>Winchester Police Department</t>
  </si>
  <si>
    <t>VA1310000</t>
  </si>
  <si>
    <t>Winchester City Sheriff's Office</t>
  </si>
  <si>
    <t>VA1310100</t>
  </si>
  <si>
    <t>Aquia Harbour Police Department</t>
  </si>
  <si>
    <t>VAAHPD000</t>
  </si>
  <si>
    <t>Department Of Motor Vehicles Law Enforcement</t>
  </si>
  <si>
    <t>VADMVRH00</t>
  </si>
  <si>
    <t>Washington Metro Area Transit PD</t>
  </si>
  <si>
    <t>VAMTP0000</t>
  </si>
  <si>
    <t>Metropolitan Washington Airports Authority Police</t>
  </si>
  <si>
    <t>VAMWA0000</t>
  </si>
  <si>
    <t>VSP Division 1</t>
  </si>
  <si>
    <t>VAVSP0100</t>
  </si>
  <si>
    <t>VSP Division 2</t>
  </si>
  <si>
    <t>VAVSP0200</t>
  </si>
  <si>
    <t>VSP Division 3</t>
  </si>
  <si>
    <t>VAVSP0300</t>
  </si>
  <si>
    <t>VSP Division 4</t>
  </si>
  <si>
    <t>VAVSP0400</t>
  </si>
  <si>
    <t>VSP Division 5</t>
  </si>
  <si>
    <t>VAVSP0500</t>
  </si>
  <si>
    <t>VSP Division 6</t>
  </si>
  <si>
    <t>VAVSP0600</t>
  </si>
  <si>
    <t>VSP Division 7</t>
  </si>
  <si>
    <t>VAVSP0700</t>
  </si>
  <si>
    <t>Charlottesville City Sheriff's Office</t>
  </si>
  <si>
    <t>VA1020100</t>
  </si>
  <si>
    <t>Piedmont Virginia Community College Campus Police</t>
  </si>
  <si>
    <t>VA1020300</t>
  </si>
  <si>
    <t>Virginia Peninsula Community College Police</t>
  </si>
  <si>
    <t>VA1110300</t>
  </si>
  <si>
    <t>Hampton University Police Dept</t>
  </si>
  <si>
    <t>VA1110400</t>
  </si>
  <si>
    <t>Norfolk Sheriff's Office</t>
  </si>
  <si>
    <t>VA1170300</t>
  </si>
  <si>
    <t>Norton Sheriff's Office</t>
  </si>
  <si>
    <t>VA1180100</t>
  </si>
  <si>
    <t>APIacksburg Police Department</t>
  </si>
  <si>
    <t>APIackstone Police Department</t>
  </si>
  <si>
    <t>APIuefield Police Department</t>
  </si>
  <si>
    <t>Cedar APIuff Police Department</t>
  </si>
  <si>
    <t>Black vs. White (all non-Hispanic)</t>
  </si>
  <si>
    <t>Hispanic vs. non-Hispanic White</t>
  </si>
  <si>
    <t>Asian or Pacific Islander vs. White (all non-Hispanic)</t>
  </si>
  <si>
    <t>Native American vs. White (all non-Hispanic)</t>
  </si>
  <si>
    <t>Agencies</t>
  </si>
  <si>
    <t>Agencies with statistically significant chi-square test and overrepresentation of the minority group among search subjects</t>
  </si>
  <si>
    <t>description</t>
  </si>
  <si>
    <r>
      <t>Agencies eligible for chi-square test</t>
    </r>
    <r>
      <rPr>
        <vertAlign val="superscript"/>
        <sz val="10"/>
        <color theme="1"/>
        <rFont val="Calibri"/>
        <family val="2"/>
      </rPr>
      <t>1</t>
    </r>
  </si>
  <si>
    <r>
      <t>Agencies with statistically significant chi-square test</t>
    </r>
    <r>
      <rPr>
        <vertAlign val="superscript"/>
        <sz val="10"/>
        <color theme="1"/>
        <rFont val="Calibri"/>
        <family val="2"/>
      </rPr>
      <t>2</t>
    </r>
  </si>
  <si>
    <r>
      <rPr>
        <vertAlign val="superscript"/>
        <sz val="10"/>
        <color theme="1"/>
        <rFont val="Calibri"/>
        <family val="2"/>
      </rPr>
      <t>1</t>
    </r>
    <r>
      <rPr>
        <sz val="10"/>
        <color theme="1"/>
        <rFont val="Calibri"/>
        <family val="2"/>
      </rPr>
      <t xml:space="preserve"> Agencies were eligible for chi-square testing if five or more stops with searches and five or more stops without searches were expected for White drivers and the minority group, respectively. This is a standard procedural requirement for chi-square tests based on a 2x2 contingency table.
</t>
    </r>
    <r>
      <rPr>
        <vertAlign val="superscript"/>
        <sz val="10"/>
        <color theme="1"/>
        <rFont val="Calibri"/>
        <family val="2"/>
      </rPr>
      <t>2</t>
    </r>
    <r>
      <rPr>
        <sz val="10"/>
        <color theme="1"/>
        <rFont val="Calibri"/>
        <family val="2"/>
      </rPr>
      <t xml:space="preserve"> A p-value of less than 0.01 was considered statistically significant. In this context, statistical significance indicates that the distribution of stops between White and minority group drivers would be unlikely to occur by chance if search subjects were selected at random from all drivers stopped by the agency.</t>
    </r>
  </si>
  <si>
    <t>Agency Name</t>
  </si>
  <si>
    <t>White observed searches</t>
  </si>
  <si>
    <t>White driver Stops</t>
  </si>
  <si>
    <t>White
observed No Search</t>
  </si>
  <si>
    <t>Black driver Stops</t>
  </si>
  <si>
    <t>Black observed searches</t>
  </si>
  <si>
    <t>Black observed No Search</t>
  </si>
  <si>
    <t>White expected Searches</t>
  </si>
  <si>
    <t>White expected No Searches</t>
  </si>
  <si>
    <t>Black expected Searches</t>
  </si>
  <si>
    <t>Black expected No Searches</t>
  </si>
  <si>
    <t>Black residual Searches</t>
  </si>
  <si>
    <t>100* (Black resid search/ 
Black exp search)</t>
  </si>
  <si>
    <t>Agencies with Statistically significant results, Black Drivers OVER-represented</t>
  </si>
  <si>
    <t>Agencies with results NOT Statistically significant for Black Drivers Over-representation</t>
  </si>
  <si>
    <t>not eligible for chi-square test</t>
  </si>
  <si>
    <t>not statistically significant at p&lt;0.01</t>
  </si>
  <si>
    <t>test results not statistically significant</t>
  </si>
  <si>
    <t>not eligible for chi-square testing</t>
  </si>
  <si>
    <t>eligible for chi-square test</t>
  </si>
  <si>
    <t>statistically significant at p&lt;0.01</t>
  </si>
  <si>
    <t>test results statistically significant, minority overrepresented in searches</t>
  </si>
  <si>
    <t>Agencies not eligible for chi-square testing (too few searches)</t>
  </si>
  <si>
    <t>Hispanic driver Stops</t>
  </si>
  <si>
    <t>Hispanic observed searches</t>
  </si>
  <si>
    <t>Hispanic observed No Search</t>
  </si>
  <si>
    <t>Hispanic expected Searches</t>
  </si>
  <si>
    <t>Hispanic expected No Searches</t>
  </si>
  <si>
    <t>Hispanic residual Searches</t>
  </si>
  <si>
    <t>100* (Hispanic resid search/ 
Hispanic exp search)</t>
  </si>
  <si>
    <t>Agencies with Statistically significant results, Hispanic Drivers OVER-represented</t>
  </si>
  <si>
    <t>Agencies with results NOT Statistically significant for Hispanic Drivers Over-representation</t>
  </si>
  <si>
    <t>Agencies with Statistically significant results, Asian/API Drivers OVER-represented</t>
  </si>
  <si>
    <t>Asian observed searches</t>
  </si>
  <si>
    <t>Asian driver Stops</t>
  </si>
  <si>
    <t>Asian observed No Search</t>
  </si>
  <si>
    <t>Asian expected Searches</t>
  </si>
  <si>
    <t>Asian 
expected No Searches</t>
  </si>
  <si>
    <t>Asian 
residual 
Searches</t>
  </si>
  <si>
    <t>100* (Asian resid search/ 
Asian exp search)</t>
  </si>
  <si>
    <t>Native driver Stops</t>
  </si>
  <si>
    <t>Native observed searches</t>
  </si>
  <si>
    <t>Native observed No Search</t>
  </si>
  <si>
    <t>Native expected Searches</t>
  </si>
  <si>
    <t>Native expected No Searches</t>
  </si>
  <si>
    <t>Native residual Searches</t>
  </si>
  <si>
    <t>100* (Native resid search/ 
Native exp search)</t>
  </si>
  <si>
    <t>Residual Testing Results for Searches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</si>
</sst>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0"/>
    <numFmt numFmtId="165" formatCode="0.0000000"/>
  </numFmts>
  <fonts count="8" x14ac:knownFonts="1">
    <font>
      <sz val="12"/>
      <color theme="1"/>
      <name val="Arial"/>
      <family val="2"/>
    </font>
    <font>
      <sz val="10"/>
      <color theme="1"/>
      <name val="Calibri"/>
      <family val="2"/>
    </font>
    <font>
      <vertAlign val="superscript"/>
      <sz val="10"/>
      <color theme="1"/>
      <name val="Calibri"/>
      <family val="2"/>
    </font>
    <font>
      <sz val="12"/>
      <color theme="1"/>
      <name val="Arial"/>
      <family val="2"/>
    </font>
    <font>
      <b/>
      <sz val="10"/>
      <color theme="1"/>
      <name val="Calibri"/>
      <family val="2"/>
    </font>
    <font>
      <b/>
      <u/>
      <sz val="12"/>
      <color theme="1"/>
      <name val="Calibri"/>
      <family val="2"/>
    </font>
    <font>
      <b/>
      <sz val="12"/>
      <color theme="1"/>
      <name val="Calibri"/>
      <family val="2"/>
    </font>
    <font>
      <b/>
      <sz val="14"/>
      <color theme="1"/>
      <name val="Calibri"/>
      <family val="2"/>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2">
    <xf numFmtId="0" fontId="0" fillId="0" borderId="0"/>
    <xf numFmtId="9" fontId="3" fillId="0" borderId="0" applyFont="0" applyFill="0" applyBorder="0" applyAlignment="0" applyProtection="0"/>
  </cellStyleXfs>
  <cellXfs count="41">
    <xf numFmtId="0" fontId="0" fillId="0" borderId="0" xfId="0"/>
    <xf numFmtId="0" fontId="1" fillId="0" borderId="0" xfId="0" applyFont="1"/>
    <xf numFmtId="0" fontId="1" fillId="0" borderId="0" xfId="0" applyFont="1" applyAlignment="1">
      <alignment horizontal="right"/>
    </xf>
    <xf numFmtId="0" fontId="1" fillId="0" borderId="0" xfId="0" applyFont="1" applyAlignment="1">
      <alignment wrapText="1"/>
    </xf>
    <xf numFmtId="0" fontId="4" fillId="2" borderId="0" xfId="0" applyFont="1" applyFill="1" applyAlignment="1">
      <alignment horizontal="center" wrapText="1"/>
    </xf>
    <xf numFmtId="3" fontId="4" fillId="2" borderId="0" xfId="0" applyNumberFormat="1" applyFont="1" applyFill="1" applyAlignment="1">
      <alignment horizontal="center" wrapText="1"/>
    </xf>
    <xf numFmtId="2" fontId="4" fillId="2" borderId="0" xfId="0" applyNumberFormat="1" applyFont="1" applyFill="1" applyAlignment="1">
      <alignment horizontal="center" wrapText="1"/>
    </xf>
    <xf numFmtId="0" fontId="4" fillId="0" borderId="0" xfId="0" applyFont="1" applyAlignment="1">
      <alignment horizontal="center"/>
    </xf>
    <xf numFmtId="0" fontId="5" fillId="0" borderId="0" xfId="0" applyFont="1"/>
    <xf numFmtId="3" fontId="5" fillId="0" borderId="0" xfId="0" applyNumberFormat="1" applyFont="1" applyAlignment="1">
      <alignment horizontal="right"/>
    </xf>
    <xf numFmtId="3" fontId="5" fillId="0" borderId="0" xfId="1" applyNumberFormat="1" applyFont="1" applyFill="1" applyAlignment="1">
      <alignment horizontal="right"/>
    </xf>
    <xf numFmtId="3" fontId="6" fillId="0" borderId="0" xfId="0" applyNumberFormat="1" applyFont="1"/>
    <xf numFmtId="2" fontId="6" fillId="0" borderId="0" xfId="0" applyNumberFormat="1" applyFont="1"/>
    <xf numFmtId="0" fontId="6" fillId="0" borderId="0" xfId="0" applyFont="1" applyAlignment="1">
      <alignment horizontal="center"/>
    </xf>
    <xf numFmtId="0" fontId="6" fillId="0" borderId="0" xfId="0" applyFont="1"/>
    <xf numFmtId="3" fontId="1" fillId="0" borderId="0" xfId="0" applyNumberFormat="1" applyFont="1" applyAlignment="1">
      <alignment horizontal="right"/>
    </xf>
    <xf numFmtId="3" fontId="1" fillId="0" borderId="0" xfId="1" applyNumberFormat="1" applyFont="1" applyAlignment="1">
      <alignment horizontal="right"/>
    </xf>
    <xf numFmtId="3" fontId="1" fillId="0" borderId="0" xfId="0" applyNumberFormat="1" applyFont="1"/>
    <xf numFmtId="2" fontId="1" fillId="0" borderId="0" xfId="0" applyNumberFormat="1" applyFont="1"/>
    <xf numFmtId="0" fontId="1" fillId="0" borderId="0" xfId="0" applyFont="1" applyAlignment="1">
      <alignment horizontal="center"/>
    </xf>
    <xf numFmtId="164" fontId="1" fillId="0" borderId="0" xfId="0" applyNumberFormat="1" applyFont="1" applyAlignment="1">
      <alignment horizontal="right"/>
    </xf>
    <xf numFmtId="0" fontId="4" fillId="2" borderId="0" xfId="0" applyFont="1" applyFill="1" applyAlignment="1">
      <alignment horizontal="right" wrapText="1"/>
    </xf>
    <xf numFmtId="0" fontId="6" fillId="0" borderId="0" xfId="0" applyFont="1" applyAlignment="1">
      <alignment horizontal="right"/>
    </xf>
    <xf numFmtId="165" fontId="4" fillId="2" borderId="0" xfId="0" applyNumberFormat="1" applyFont="1" applyFill="1" applyAlignment="1">
      <alignment horizontal="right" wrapText="1"/>
    </xf>
    <xf numFmtId="165" fontId="6" fillId="0" borderId="0" xfId="0" applyNumberFormat="1" applyFont="1" applyAlignment="1">
      <alignment horizontal="right"/>
    </xf>
    <xf numFmtId="165" fontId="1" fillId="0" borderId="0" xfId="0" applyNumberFormat="1" applyFont="1" applyAlignment="1">
      <alignment horizontal="right"/>
    </xf>
    <xf numFmtId="165" fontId="4" fillId="2" borderId="0" xfId="0" applyNumberFormat="1" applyFont="1" applyFill="1" applyAlignment="1">
      <alignment horizontal="center" wrapText="1"/>
    </xf>
    <xf numFmtId="0" fontId="4" fillId="2" borderId="0" xfId="0" applyFont="1" applyFill="1" applyAlignment="1">
      <alignment horizontal="left" wrapText="1"/>
    </xf>
    <xf numFmtId="0" fontId="6" fillId="0" borderId="0" xfId="0" applyFont="1" applyAlignment="1">
      <alignment horizontal="left"/>
    </xf>
    <xf numFmtId="0" fontId="1" fillId="0" borderId="0" xfId="0" applyFont="1" applyAlignment="1">
      <alignment horizontal="left"/>
    </xf>
    <xf numFmtId="0" fontId="4" fillId="0" borderId="0" xfId="0" applyFont="1" applyAlignment="1">
      <alignment horizontal="center" wrapText="1"/>
    </xf>
    <xf numFmtId="3" fontId="4" fillId="0" borderId="0" xfId="0" applyNumberFormat="1" applyFont="1" applyAlignment="1">
      <alignment horizontal="center" wrapText="1"/>
    </xf>
    <xf numFmtId="2" fontId="4" fillId="0" borderId="0" xfId="0" applyNumberFormat="1" applyFont="1" applyAlignment="1">
      <alignment horizontal="center" wrapText="1"/>
    </xf>
    <xf numFmtId="165" fontId="4" fillId="0" borderId="0" xfId="0" applyNumberFormat="1" applyFont="1" applyAlignment="1">
      <alignment horizontal="right" wrapText="1"/>
    </xf>
    <xf numFmtId="165" fontId="4" fillId="0" borderId="0" xfId="0" applyNumberFormat="1" applyFont="1" applyAlignment="1">
      <alignment horizontal="center" wrapText="1"/>
    </xf>
    <xf numFmtId="0" fontId="4" fillId="0" borderId="0" xfId="0" applyFont="1" applyAlignment="1">
      <alignment horizontal="right" wrapText="1"/>
    </xf>
    <xf numFmtId="0" fontId="1" fillId="0" borderId="0" xfId="0" applyFont="1" applyAlignment="1">
      <alignment horizontal="left" wrapText="1"/>
    </xf>
    <xf numFmtId="0" fontId="7" fillId="0" borderId="0" xfId="0" applyFont="1"/>
    <xf numFmtId="0" fontId="1" fillId="2" borderId="0" xfId="0" applyFont="1" applyFill="1"/>
    <xf numFmtId="0" fontId="1" fillId="2" borderId="0" xfId="0" applyFont="1" applyFill="1" applyAlignment="1">
      <alignment horizontal="right"/>
    </xf>
    <xf numFmtId="0" fontId="1" fillId="2" borderId="0" xfId="0" applyFont="1" applyFill="1" applyAlignment="1">
      <alignment horizontal="righ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C4239-F625-4C6E-8153-DB9BEFAED0B0}">
  <dimension ref="A1:E8"/>
  <sheetViews>
    <sheetView workbookViewId="0">
      <selection activeCell="A8" sqref="A8:E8"/>
    </sheetView>
  </sheetViews>
  <sheetFormatPr defaultColWidth="8.88671875" defaultRowHeight="12.75" x14ac:dyDescent="0.2"/>
  <cols>
    <col min="1" max="1" width="34" style="1" bestFit="1" customWidth="1"/>
    <col min="2" max="2" width="6.109375" style="1" bestFit="1" customWidth="1"/>
    <col min="3" max="3" width="23.44140625" style="1" bestFit="1" customWidth="1"/>
    <col min="4" max="4" width="24.21875" style="1" customWidth="1"/>
    <col min="5" max="5" width="26.77734375" style="1" bestFit="1" customWidth="1"/>
    <col min="6" max="16384" width="8.88671875" style="1"/>
  </cols>
  <sheetData>
    <row r="1" spans="1:5" s="37" customFormat="1" ht="18.75" x14ac:dyDescent="0.3">
      <c r="A1" s="37" t="s">
        <v>678</v>
      </c>
    </row>
    <row r="2" spans="1:5" ht="38.25" x14ac:dyDescent="0.2">
      <c r="A2" s="38"/>
      <c r="B2" s="39" t="s">
        <v>625</v>
      </c>
      <c r="C2" s="40" t="s">
        <v>628</v>
      </c>
      <c r="D2" s="40" t="s">
        <v>629</v>
      </c>
      <c r="E2" s="40" t="s">
        <v>626</v>
      </c>
    </row>
    <row r="3" spans="1:5" x14ac:dyDescent="0.2">
      <c r="A3" s="1" t="s">
        <v>621</v>
      </c>
      <c r="B3" s="1">
        <v>306</v>
      </c>
      <c r="C3" s="1">
        <v>109</v>
      </c>
      <c r="D3" s="1">
        <v>30</v>
      </c>
      <c r="E3" s="1">
        <v>30</v>
      </c>
    </row>
    <row r="4" spans="1:5" x14ac:dyDescent="0.2">
      <c r="A4" s="3" t="s">
        <v>622</v>
      </c>
      <c r="B4" s="1">
        <v>306</v>
      </c>
      <c r="C4" s="1">
        <v>59</v>
      </c>
      <c r="D4" s="1">
        <v>23</v>
      </c>
      <c r="E4" s="1">
        <v>23</v>
      </c>
    </row>
    <row r="5" spans="1:5" x14ac:dyDescent="0.2">
      <c r="A5" s="3" t="s">
        <v>623</v>
      </c>
      <c r="B5" s="1">
        <v>306</v>
      </c>
      <c r="C5" s="1">
        <v>11</v>
      </c>
      <c r="D5" s="1">
        <v>1</v>
      </c>
      <c r="E5" s="1">
        <v>1</v>
      </c>
    </row>
    <row r="6" spans="1:5" x14ac:dyDescent="0.2">
      <c r="A6" s="1" t="s">
        <v>624</v>
      </c>
      <c r="B6" s="1">
        <v>306</v>
      </c>
      <c r="C6" s="1">
        <v>1</v>
      </c>
      <c r="D6" s="1">
        <v>0</v>
      </c>
      <c r="E6" s="1">
        <v>0</v>
      </c>
    </row>
    <row r="7" spans="1:5" x14ac:dyDescent="0.2">
      <c r="B7" s="2"/>
      <c r="C7" s="2"/>
      <c r="D7" s="2"/>
      <c r="E7" s="2"/>
    </row>
    <row r="8" spans="1:5" ht="56.25" customHeight="1" x14ac:dyDescent="0.2">
      <c r="A8" s="36" t="s">
        <v>630</v>
      </c>
      <c r="B8" s="36"/>
      <c r="C8" s="36"/>
      <c r="D8" s="36"/>
      <c r="E8" s="36"/>
    </row>
  </sheetData>
  <mergeCells count="1">
    <mergeCell ref="A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07291-1BB2-4947-8C1F-6BE7F380882B}">
  <dimension ref="A1:R312"/>
  <sheetViews>
    <sheetView tabSelected="1" zoomScale="90" zoomScaleNormal="90" workbookViewId="0">
      <selection activeCell="A2" sqref="A2:XFD2"/>
    </sheetView>
  </sheetViews>
  <sheetFormatPr defaultColWidth="8.88671875" defaultRowHeight="12.75" x14ac:dyDescent="0.2"/>
  <cols>
    <col min="1" max="1" width="38.21875" style="1" bestFit="1" customWidth="1"/>
    <col min="2" max="2" width="8.88671875" style="15" bestFit="1" customWidth="1"/>
    <col min="3" max="3" width="10.77734375" style="16" bestFit="1" customWidth="1"/>
    <col min="4" max="4" width="13.21875" style="15" bestFit="1" customWidth="1"/>
    <col min="5" max="5" width="8" style="17" bestFit="1" customWidth="1"/>
    <col min="6" max="7" width="10.109375" style="17" bestFit="1" customWidth="1"/>
    <col min="8" max="8" width="10.77734375" style="17" bestFit="1" customWidth="1"/>
    <col min="9" max="9" width="11.109375" style="18" bestFit="1" customWidth="1"/>
    <col min="10" max="10" width="11" style="19" bestFit="1" customWidth="1"/>
    <col min="11" max="11" width="12.6640625" style="1" bestFit="1" customWidth="1"/>
    <col min="12" max="12" width="11" style="1" bestFit="1" customWidth="1"/>
    <col min="13" max="13" width="17.109375" style="19" bestFit="1" customWidth="1"/>
    <col min="14" max="14" width="21.88671875" style="19" bestFit="1" customWidth="1"/>
    <col min="15" max="16" width="9.77734375" style="1" bestFit="1" customWidth="1"/>
    <col min="17" max="17" width="24" style="19" bestFit="1" customWidth="1"/>
    <col min="18" max="18" width="47.44140625" style="1" bestFit="1" customWidth="1"/>
    <col min="19" max="16384" width="8.88671875" style="1"/>
  </cols>
  <sheetData>
    <row r="1" spans="1:18" s="7" customFormat="1" ht="34.9" customHeight="1" x14ac:dyDescent="0.2">
      <c r="A1" s="4" t="s">
        <v>631</v>
      </c>
      <c r="B1" s="5" t="s">
        <v>633</v>
      </c>
      <c r="C1" s="5" t="s">
        <v>632</v>
      </c>
      <c r="D1" s="5" t="s">
        <v>634</v>
      </c>
      <c r="E1" s="5" t="s">
        <v>635</v>
      </c>
      <c r="F1" s="5" t="s">
        <v>636</v>
      </c>
      <c r="G1" s="5" t="s">
        <v>637</v>
      </c>
      <c r="H1" s="6" t="s">
        <v>638</v>
      </c>
      <c r="I1" s="6" t="s">
        <v>639</v>
      </c>
      <c r="J1" s="6" t="s">
        <v>640</v>
      </c>
      <c r="K1" s="6" t="s">
        <v>641</v>
      </c>
      <c r="L1" s="4" t="s">
        <v>642</v>
      </c>
      <c r="M1" s="4" t="s">
        <v>643</v>
      </c>
      <c r="N1" s="4" t="s">
        <v>1</v>
      </c>
      <c r="O1" s="4" t="s">
        <v>2</v>
      </c>
      <c r="P1" s="4" t="s">
        <v>3</v>
      </c>
      <c r="Q1" s="4" t="s">
        <v>4</v>
      </c>
      <c r="R1" s="4" t="s">
        <v>627</v>
      </c>
    </row>
    <row r="2" spans="1:18" s="14" customFormat="1" ht="21" customHeight="1" x14ac:dyDescent="0.25">
      <c r="A2" s="8" t="s">
        <v>644</v>
      </c>
      <c r="B2" s="9"/>
      <c r="C2" s="10"/>
      <c r="D2" s="9"/>
      <c r="E2" s="11"/>
      <c r="F2" s="11"/>
      <c r="G2" s="11"/>
      <c r="H2" s="11"/>
      <c r="I2" s="12"/>
      <c r="J2" s="13"/>
      <c r="M2" s="13"/>
      <c r="N2" s="13"/>
      <c r="Q2" s="13"/>
    </row>
    <row r="3" spans="1:18" x14ac:dyDescent="0.2">
      <c r="A3" s="1" t="s">
        <v>19</v>
      </c>
      <c r="B3" s="15">
        <v>4475</v>
      </c>
      <c r="C3" s="16">
        <v>21</v>
      </c>
      <c r="D3" s="15">
        <v>4454</v>
      </c>
      <c r="E3" s="17">
        <v>1274</v>
      </c>
      <c r="F3" s="17">
        <v>17</v>
      </c>
      <c r="G3" s="17">
        <v>1257</v>
      </c>
      <c r="H3" s="17">
        <v>29.579057227343885</v>
      </c>
      <c r="I3" s="18">
        <v>4445.4209427726564</v>
      </c>
      <c r="J3" s="20">
        <v>8.4209427726561135</v>
      </c>
      <c r="K3" s="20">
        <v>1265.5790572273438</v>
      </c>
      <c r="L3" s="20">
        <v>8.5790572273438865</v>
      </c>
      <c r="M3" s="20">
        <v>101.87763364455095</v>
      </c>
      <c r="N3" s="19" t="s">
        <v>650</v>
      </c>
      <c r="O3" s="1">
        <v>11.303106800610276</v>
      </c>
      <c r="P3" s="1">
        <v>7.7377506355157263E-4</v>
      </c>
      <c r="Q3" s="19" t="s">
        <v>651</v>
      </c>
      <c r="R3" s="1" t="s">
        <v>652</v>
      </c>
    </row>
    <row r="4" spans="1:18" x14ac:dyDescent="0.2">
      <c r="A4" s="1" t="s">
        <v>33</v>
      </c>
      <c r="B4" s="15">
        <v>5288</v>
      </c>
      <c r="C4" s="16">
        <v>15</v>
      </c>
      <c r="D4" s="15">
        <v>5273</v>
      </c>
      <c r="E4" s="17">
        <v>2561</v>
      </c>
      <c r="F4" s="17">
        <v>31</v>
      </c>
      <c r="G4" s="17">
        <v>2530</v>
      </c>
      <c r="H4" s="17">
        <v>30.990954261689389</v>
      </c>
      <c r="I4" s="18">
        <v>5257.0090457383112</v>
      </c>
      <c r="J4" s="20">
        <v>15.009045738310613</v>
      </c>
      <c r="K4" s="20">
        <v>2545.9909542616897</v>
      </c>
      <c r="L4" s="20">
        <v>15.990954261689387</v>
      </c>
      <c r="M4" s="20">
        <v>106.54211160721864</v>
      </c>
      <c r="N4" s="19" t="s">
        <v>650</v>
      </c>
      <c r="O4" s="1">
        <v>25.43731604380142</v>
      </c>
      <c r="P4" s="1">
        <v>4.5699236768092187E-7</v>
      </c>
      <c r="Q4" s="19" t="s">
        <v>651</v>
      </c>
      <c r="R4" s="1" t="s">
        <v>652</v>
      </c>
    </row>
    <row r="5" spans="1:18" x14ac:dyDescent="0.2">
      <c r="A5" s="1" t="s">
        <v>47</v>
      </c>
      <c r="B5" s="15">
        <v>8114</v>
      </c>
      <c r="C5" s="16">
        <v>12</v>
      </c>
      <c r="D5" s="15">
        <v>8102</v>
      </c>
      <c r="E5" s="17">
        <v>8734</v>
      </c>
      <c r="F5" s="17">
        <v>39</v>
      </c>
      <c r="G5" s="17">
        <v>8695</v>
      </c>
      <c r="H5" s="17">
        <v>24.561609686609685</v>
      </c>
      <c r="I5" s="18">
        <v>8089.4383903133903</v>
      </c>
      <c r="J5" s="20">
        <v>26.438390313390315</v>
      </c>
      <c r="K5" s="20">
        <v>8707.5616096866088</v>
      </c>
      <c r="L5" s="20">
        <v>12.561609686609685</v>
      </c>
      <c r="M5" s="20">
        <v>47.512762833551093</v>
      </c>
      <c r="N5" s="19" t="s">
        <v>650</v>
      </c>
      <c r="O5" s="1">
        <v>12.430413108291843</v>
      </c>
      <c r="P5" s="1">
        <v>4.2239845726316726E-4</v>
      </c>
      <c r="Q5" s="19" t="s">
        <v>651</v>
      </c>
      <c r="R5" s="1" t="s">
        <v>652</v>
      </c>
    </row>
    <row r="6" spans="1:18" x14ac:dyDescent="0.2">
      <c r="A6" s="1" t="s">
        <v>91</v>
      </c>
      <c r="B6" s="15">
        <v>1263</v>
      </c>
      <c r="C6" s="16">
        <v>89</v>
      </c>
      <c r="D6" s="15">
        <v>1174</v>
      </c>
      <c r="E6" s="17">
        <v>537</v>
      </c>
      <c r="F6" s="17">
        <v>62</v>
      </c>
      <c r="G6" s="17">
        <v>475</v>
      </c>
      <c r="H6" s="17">
        <v>105.95166666666667</v>
      </c>
      <c r="I6" s="18">
        <v>1157.0483333333334</v>
      </c>
      <c r="J6" s="20">
        <v>45.048333333333332</v>
      </c>
      <c r="K6" s="20">
        <v>491.95166666666665</v>
      </c>
      <c r="L6" s="20">
        <v>16.951666666666668</v>
      </c>
      <c r="M6" s="20">
        <v>37.629953013430026</v>
      </c>
      <c r="N6" s="19" t="s">
        <v>650</v>
      </c>
      <c r="O6" s="1">
        <v>9.9235504967276498</v>
      </c>
      <c r="P6" s="1">
        <v>1.6317730348954671E-3</v>
      </c>
      <c r="Q6" s="19" t="s">
        <v>651</v>
      </c>
      <c r="R6" s="1" t="s">
        <v>652</v>
      </c>
    </row>
    <row r="7" spans="1:18" x14ac:dyDescent="0.2">
      <c r="A7" s="1" t="s">
        <v>109</v>
      </c>
      <c r="B7" s="15">
        <v>22019</v>
      </c>
      <c r="C7" s="16">
        <v>362</v>
      </c>
      <c r="D7" s="15">
        <v>21657</v>
      </c>
      <c r="E7" s="17">
        <v>8576</v>
      </c>
      <c r="F7" s="17">
        <v>315</v>
      </c>
      <c r="G7" s="17">
        <v>8261</v>
      </c>
      <c r="H7" s="17">
        <v>487.23199869259685</v>
      </c>
      <c r="I7" s="18">
        <v>21531.768001307406</v>
      </c>
      <c r="J7" s="20">
        <v>189.76800130740318</v>
      </c>
      <c r="K7" s="20">
        <v>8386.2319986925977</v>
      </c>
      <c r="L7" s="20">
        <v>125.23199869259682</v>
      </c>
      <c r="M7" s="20">
        <v>65.992157702991676</v>
      </c>
      <c r="N7" s="19" t="s">
        <v>650</v>
      </c>
      <c r="O7" s="1">
        <v>117.42982296456185</v>
      </c>
      <c r="P7" s="1">
        <v>2.3113519381900515E-27</v>
      </c>
      <c r="Q7" s="19" t="s">
        <v>651</v>
      </c>
      <c r="R7" s="1" t="s">
        <v>652</v>
      </c>
    </row>
    <row r="8" spans="1:18" x14ac:dyDescent="0.2">
      <c r="A8" s="1" t="s">
        <v>119</v>
      </c>
      <c r="B8" s="15">
        <v>7997</v>
      </c>
      <c r="C8" s="16">
        <v>62</v>
      </c>
      <c r="D8" s="15">
        <v>7935</v>
      </c>
      <c r="E8" s="17">
        <v>2121</v>
      </c>
      <c r="F8" s="17">
        <v>32</v>
      </c>
      <c r="G8" s="17">
        <v>2089</v>
      </c>
      <c r="H8" s="17">
        <v>74.295117612176313</v>
      </c>
      <c r="I8" s="18">
        <v>7922.7048823878231</v>
      </c>
      <c r="J8" s="20">
        <v>19.70488238782368</v>
      </c>
      <c r="K8" s="20">
        <v>2101.2951176121765</v>
      </c>
      <c r="L8" s="20">
        <v>12.29511761217632</v>
      </c>
      <c r="M8" s="20">
        <v>62.396300420315583</v>
      </c>
      <c r="N8" s="19" t="s">
        <v>650</v>
      </c>
      <c r="O8" s="1">
        <v>9.7974425150475177</v>
      </c>
      <c r="P8" s="1">
        <v>1.7475473957764053E-3</v>
      </c>
      <c r="Q8" s="19" t="s">
        <v>651</v>
      </c>
      <c r="R8" s="1" t="s">
        <v>652</v>
      </c>
    </row>
    <row r="9" spans="1:18" x14ac:dyDescent="0.2">
      <c r="A9" s="1" t="s">
        <v>169</v>
      </c>
      <c r="B9" s="15">
        <v>6335</v>
      </c>
      <c r="C9" s="16">
        <v>183</v>
      </c>
      <c r="D9" s="15">
        <v>6152</v>
      </c>
      <c r="E9" s="17">
        <v>4653</v>
      </c>
      <c r="F9" s="17">
        <v>203</v>
      </c>
      <c r="G9" s="17">
        <v>4450</v>
      </c>
      <c r="H9" s="17">
        <v>222.54368401892975</v>
      </c>
      <c r="I9" s="18">
        <v>6112.4563159810705</v>
      </c>
      <c r="J9" s="20">
        <v>163.45631598107028</v>
      </c>
      <c r="K9" s="20">
        <v>4489.5436840189295</v>
      </c>
      <c r="L9" s="20">
        <v>39.543684018929724</v>
      </c>
      <c r="M9" s="20">
        <v>24.192203147114387</v>
      </c>
      <c r="N9" s="19" t="s">
        <v>650</v>
      </c>
      <c r="O9" s="1">
        <v>17.197108457294433</v>
      </c>
      <c r="P9" s="1">
        <v>3.3694883152205778E-5</v>
      </c>
      <c r="Q9" s="19" t="s">
        <v>651</v>
      </c>
      <c r="R9" s="1" t="s">
        <v>652</v>
      </c>
    </row>
    <row r="10" spans="1:18" x14ac:dyDescent="0.2">
      <c r="A10" s="1" t="s">
        <v>173</v>
      </c>
      <c r="B10" s="15">
        <v>10959</v>
      </c>
      <c r="C10" s="16">
        <v>201</v>
      </c>
      <c r="D10" s="15">
        <v>10758</v>
      </c>
      <c r="E10" s="17">
        <v>15585</v>
      </c>
      <c r="F10" s="17">
        <v>368</v>
      </c>
      <c r="G10" s="17">
        <v>15217</v>
      </c>
      <c r="H10" s="17">
        <v>234.91828661844485</v>
      </c>
      <c r="I10" s="18">
        <v>10724.081713381556</v>
      </c>
      <c r="J10" s="20">
        <v>334.08171338155518</v>
      </c>
      <c r="K10" s="20">
        <v>15250.918286618446</v>
      </c>
      <c r="L10" s="20">
        <v>33.918286618444824</v>
      </c>
      <c r="M10" s="20">
        <v>10.152691769664957</v>
      </c>
      <c r="N10" s="19" t="s">
        <v>650</v>
      </c>
      <c r="O10" s="1">
        <v>8.5235666486029142</v>
      </c>
      <c r="P10" s="1">
        <v>3.5057675062492208E-3</v>
      </c>
      <c r="Q10" s="19" t="s">
        <v>651</v>
      </c>
      <c r="R10" s="1" t="s">
        <v>652</v>
      </c>
    </row>
    <row r="11" spans="1:18" x14ac:dyDescent="0.2">
      <c r="A11" s="1" t="s">
        <v>189</v>
      </c>
      <c r="B11" s="15">
        <v>2163</v>
      </c>
      <c r="C11" s="16">
        <v>17</v>
      </c>
      <c r="D11" s="15">
        <v>2146</v>
      </c>
      <c r="E11" s="17">
        <v>951</v>
      </c>
      <c r="F11" s="17">
        <v>19</v>
      </c>
      <c r="G11" s="17">
        <v>932</v>
      </c>
      <c r="H11" s="17">
        <v>25.00578034682081</v>
      </c>
      <c r="I11" s="18">
        <v>2137.9942196531792</v>
      </c>
      <c r="J11" s="20">
        <v>10.99421965317919</v>
      </c>
      <c r="K11" s="20">
        <v>940.00578034682087</v>
      </c>
      <c r="L11" s="20">
        <v>8.00578034682081</v>
      </c>
      <c r="M11" s="20">
        <v>72.818086225026306</v>
      </c>
      <c r="N11" s="19" t="s">
        <v>650</v>
      </c>
      <c r="O11" s="1">
        <v>8.4909251526619602</v>
      </c>
      <c r="P11" s="1">
        <v>3.5692226459136862E-3</v>
      </c>
      <c r="Q11" s="19" t="s">
        <v>651</v>
      </c>
      <c r="R11" s="1" t="s">
        <v>652</v>
      </c>
    </row>
    <row r="12" spans="1:18" x14ac:dyDescent="0.2">
      <c r="A12" s="1" t="s">
        <v>207</v>
      </c>
      <c r="B12" s="15">
        <v>7929</v>
      </c>
      <c r="C12" s="16">
        <v>33</v>
      </c>
      <c r="D12" s="15">
        <v>7896</v>
      </c>
      <c r="E12" s="17">
        <v>2038</v>
      </c>
      <c r="F12" s="17">
        <v>33</v>
      </c>
      <c r="G12" s="17">
        <v>2005</v>
      </c>
      <c r="H12" s="17">
        <v>52.504665395806157</v>
      </c>
      <c r="I12" s="18">
        <v>7876.4953346041939</v>
      </c>
      <c r="J12" s="20">
        <v>13.49533460419384</v>
      </c>
      <c r="K12" s="20">
        <v>2024.5046653958063</v>
      </c>
      <c r="L12" s="20">
        <v>19.50466539580616</v>
      </c>
      <c r="M12" s="20">
        <v>144.52894995093229</v>
      </c>
      <c r="N12" s="19" t="s">
        <v>650</v>
      </c>
      <c r="O12" s="1">
        <v>35.671780739679704</v>
      </c>
      <c r="P12" s="1">
        <v>2.3352230579328654E-9</v>
      </c>
      <c r="Q12" s="19" t="s">
        <v>651</v>
      </c>
      <c r="R12" s="1" t="s">
        <v>652</v>
      </c>
    </row>
    <row r="13" spans="1:18" x14ac:dyDescent="0.2">
      <c r="A13" s="1" t="s">
        <v>313</v>
      </c>
      <c r="B13" s="15">
        <v>11871</v>
      </c>
      <c r="C13" s="16">
        <v>40</v>
      </c>
      <c r="D13" s="15">
        <v>11831</v>
      </c>
      <c r="E13" s="17">
        <v>8315</v>
      </c>
      <c r="F13" s="17">
        <v>51</v>
      </c>
      <c r="G13" s="17">
        <v>8264</v>
      </c>
      <c r="H13" s="17">
        <v>53.515357178242347</v>
      </c>
      <c r="I13" s="18">
        <v>11817.484642821757</v>
      </c>
      <c r="J13" s="20">
        <v>37.484642821757653</v>
      </c>
      <c r="K13" s="20">
        <v>8277.515357178243</v>
      </c>
      <c r="L13" s="20">
        <v>13.515357178242347</v>
      </c>
      <c r="M13" s="20">
        <v>36.055718184401293</v>
      </c>
      <c r="N13" s="19" t="s">
        <v>650</v>
      </c>
      <c r="O13" s="1">
        <v>8.3239008876238714</v>
      </c>
      <c r="P13" s="1">
        <v>3.9126805183081065E-3</v>
      </c>
      <c r="Q13" s="19" t="s">
        <v>651</v>
      </c>
      <c r="R13" s="1" t="s">
        <v>652</v>
      </c>
    </row>
    <row r="14" spans="1:18" x14ac:dyDescent="0.2">
      <c r="A14" s="1" t="s">
        <v>395</v>
      </c>
      <c r="B14" s="15">
        <v>4700</v>
      </c>
      <c r="C14" s="16">
        <v>87</v>
      </c>
      <c r="D14" s="15">
        <v>4613</v>
      </c>
      <c r="E14" s="17">
        <v>2161</v>
      </c>
      <c r="F14" s="17">
        <v>63</v>
      </c>
      <c r="G14" s="17">
        <v>2098</v>
      </c>
      <c r="H14" s="17">
        <v>102.75470048097945</v>
      </c>
      <c r="I14" s="18">
        <v>4597.2452995190206</v>
      </c>
      <c r="J14" s="20">
        <v>47.245299519020556</v>
      </c>
      <c r="K14" s="20">
        <v>2113.7547004809794</v>
      </c>
      <c r="L14" s="20">
        <v>15.754700480979444</v>
      </c>
      <c r="M14" s="20">
        <v>33.346598796853293</v>
      </c>
      <c r="N14" s="19" t="s">
        <v>650</v>
      </c>
      <c r="O14" s="1">
        <v>7.8406386192300443</v>
      </c>
      <c r="P14" s="1">
        <v>5.1084556430991135E-3</v>
      </c>
      <c r="Q14" s="19" t="s">
        <v>651</v>
      </c>
      <c r="R14" s="1" t="s">
        <v>652</v>
      </c>
    </row>
    <row r="15" spans="1:18" x14ac:dyDescent="0.2">
      <c r="A15" s="1" t="s">
        <v>397</v>
      </c>
      <c r="B15" s="15">
        <v>5854</v>
      </c>
      <c r="C15" s="16">
        <v>204</v>
      </c>
      <c r="D15" s="15">
        <v>5650</v>
      </c>
      <c r="E15" s="17">
        <v>4619</v>
      </c>
      <c r="F15" s="17">
        <v>231</v>
      </c>
      <c r="G15" s="17">
        <v>4388</v>
      </c>
      <c r="H15" s="17">
        <v>243.14809510169007</v>
      </c>
      <c r="I15" s="18">
        <v>5610.8519048983098</v>
      </c>
      <c r="J15" s="20">
        <v>191.85190489830993</v>
      </c>
      <c r="K15" s="20">
        <v>4427.1480951016902</v>
      </c>
      <c r="L15" s="20">
        <v>39.148095101690075</v>
      </c>
      <c r="M15" s="20">
        <v>20.40537211368337</v>
      </c>
      <c r="N15" s="19" t="s">
        <v>650</v>
      </c>
      <c r="O15" s="1">
        <v>14.910680049427516</v>
      </c>
      <c r="P15" s="1">
        <v>1.1272301549880207E-4</v>
      </c>
      <c r="Q15" s="19" t="s">
        <v>651</v>
      </c>
      <c r="R15" s="1" t="s">
        <v>652</v>
      </c>
    </row>
    <row r="16" spans="1:18" x14ac:dyDescent="0.2">
      <c r="A16" s="1" t="s">
        <v>415</v>
      </c>
      <c r="B16" s="15">
        <v>3714</v>
      </c>
      <c r="C16" s="16">
        <v>78</v>
      </c>
      <c r="D16" s="15">
        <v>3636</v>
      </c>
      <c r="E16" s="17">
        <v>462</v>
      </c>
      <c r="F16" s="17">
        <v>20</v>
      </c>
      <c r="G16" s="17">
        <v>442</v>
      </c>
      <c r="H16" s="17">
        <v>87.158045977011497</v>
      </c>
      <c r="I16" s="18">
        <v>3626.8419540229884</v>
      </c>
      <c r="J16" s="20">
        <v>10.841954022988507</v>
      </c>
      <c r="K16" s="20">
        <v>451.15804597701151</v>
      </c>
      <c r="L16" s="20">
        <v>9.1580459770114935</v>
      </c>
      <c r="M16" s="20">
        <v>84.468592631857916</v>
      </c>
      <c r="N16" s="19" t="s">
        <v>650</v>
      </c>
      <c r="O16" s="1">
        <v>8.9069689210733642</v>
      </c>
      <c r="P16" s="1">
        <v>2.8408440844116291E-3</v>
      </c>
      <c r="Q16" s="19" t="s">
        <v>651</v>
      </c>
      <c r="R16" s="1" t="s">
        <v>652</v>
      </c>
    </row>
    <row r="17" spans="1:18" x14ac:dyDescent="0.2">
      <c r="A17" s="1" t="s">
        <v>445</v>
      </c>
      <c r="B17" s="15">
        <v>4402</v>
      </c>
      <c r="C17" s="16">
        <v>77</v>
      </c>
      <c r="D17" s="15">
        <v>4325</v>
      </c>
      <c r="E17" s="17">
        <v>2328</v>
      </c>
      <c r="F17" s="17">
        <v>100</v>
      </c>
      <c r="G17" s="17">
        <v>2228</v>
      </c>
      <c r="H17" s="17">
        <v>115.77325408618128</v>
      </c>
      <c r="I17" s="18">
        <v>4286.2267459138184</v>
      </c>
      <c r="J17" s="20">
        <v>61.226745913818718</v>
      </c>
      <c r="K17" s="20">
        <v>2266.7732540861812</v>
      </c>
      <c r="L17" s="20">
        <v>38.773254086181282</v>
      </c>
      <c r="M17" s="20">
        <v>63.327314733919671</v>
      </c>
      <c r="N17" s="19" t="s">
        <v>650</v>
      </c>
      <c r="O17" s="1">
        <v>38.55344991181714</v>
      </c>
      <c r="P17" s="1">
        <v>5.3274516302836622E-10</v>
      </c>
      <c r="Q17" s="19" t="s">
        <v>651</v>
      </c>
      <c r="R17" s="1" t="s">
        <v>652</v>
      </c>
    </row>
    <row r="18" spans="1:18" x14ac:dyDescent="0.2">
      <c r="A18" s="1" t="s">
        <v>449</v>
      </c>
      <c r="B18" s="15">
        <v>3305</v>
      </c>
      <c r="C18" s="16">
        <v>10</v>
      </c>
      <c r="D18" s="15">
        <v>3295</v>
      </c>
      <c r="E18" s="17">
        <v>3648</v>
      </c>
      <c r="F18" s="17">
        <v>41</v>
      </c>
      <c r="G18" s="17">
        <v>3607</v>
      </c>
      <c r="H18" s="17">
        <v>24.242053789731052</v>
      </c>
      <c r="I18" s="18">
        <v>3280.757946210269</v>
      </c>
      <c r="J18" s="20">
        <v>26.757946210268948</v>
      </c>
      <c r="K18" s="20">
        <v>3621.2420537897306</v>
      </c>
      <c r="L18" s="20">
        <v>14.242053789731052</v>
      </c>
      <c r="M18" s="20">
        <v>53.225511695906434</v>
      </c>
      <c r="N18" s="19" t="s">
        <v>650</v>
      </c>
      <c r="O18" s="1">
        <v>16.065361669779609</v>
      </c>
      <c r="P18" s="1">
        <v>6.1193170567475056E-5</v>
      </c>
      <c r="Q18" s="19" t="s">
        <v>651</v>
      </c>
      <c r="R18" s="1" t="s">
        <v>652</v>
      </c>
    </row>
    <row r="19" spans="1:18" x14ac:dyDescent="0.2">
      <c r="A19" s="1" t="s">
        <v>459</v>
      </c>
      <c r="B19" s="15">
        <v>7352</v>
      </c>
      <c r="C19" s="16">
        <v>182</v>
      </c>
      <c r="D19" s="15">
        <v>7170</v>
      </c>
      <c r="E19" s="17">
        <v>10535</v>
      </c>
      <c r="F19" s="17">
        <v>460</v>
      </c>
      <c r="G19" s="17">
        <v>10075</v>
      </c>
      <c r="H19" s="17">
        <v>263.87790015094765</v>
      </c>
      <c r="I19" s="18">
        <v>7088.1220998490526</v>
      </c>
      <c r="J19" s="20">
        <v>378.12209984905235</v>
      </c>
      <c r="K19" s="20">
        <v>10156.877900150947</v>
      </c>
      <c r="L19" s="20">
        <v>81.877900150947653</v>
      </c>
      <c r="M19" s="20">
        <v>21.653825625012026</v>
      </c>
      <c r="N19" s="19" t="s">
        <v>650</v>
      </c>
      <c r="O19" s="1">
        <v>44.741202073517769</v>
      </c>
      <c r="P19" s="1">
        <v>2.2487511214450883E-11</v>
      </c>
      <c r="Q19" s="19" t="s">
        <v>651</v>
      </c>
      <c r="R19" s="1" t="s">
        <v>652</v>
      </c>
    </row>
    <row r="20" spans="1:18" x14ac:dyDescent="0.2">
      <c r="A20" s="1" t="s">
        <v>481</v>
      </c>
      <c r="B20" s="15">
        <v>1615</v>
      </c>
      <c r="C20" s="16">
        <v>60</v>
      </c>
      <c r="D20" s="15">
        <v>1555</v>
      </c>
      <c r="E20" s="17">
        <v>1264</v>
      </c>
      <c r="F20" s="17">
        <v>95</v>
      </c>
      <c r="G20" s="17">
        <v>1169</v>
      </c>
      <c r="H20" s="17">
        <v>86.948593261549135</v>
      </c>
      <c r="I20" s="18">
        <v>1528.0514067384506</v>
      </c>
      <c r="J20" s="20">
        <v>68.051406738450851</v>
      </c>
      <c r="K20" s="20">
        <v>1195.9485932615491</v>
      </c>
      <c r="L20" s="20">
        <v>26.948593261549149</v>
      </c>
      <c r="M20" s="20">
        <v>39.600347080440997</v>
      </c>
      <c r="N20" s="19" t="s">
        <v>650</v>
      </c>
      <c r="O20" s="1">
        <v>20.106607112085864</v>
      </c>
      <c r="P20" s="1">
        <v>7.3243214671909563E-6</v>
      </c>
      <c r="Q20" s="19" t="s">
        <v>651</v>
      </c>
      <c r="R20" s="1" t="s">
        <v>652</v>
      </c>
    </row>
    <row r="21" spans="1:18" x14ac:dyDescent="0.2">
      <c r="A21" s="1" t="s">
        <v>491</v>
      </c>
      <c r="B21" s="15">
        <v>2858</v>
      </c>
      <c r="C21" s="16">
        <v>53</v>
      </c>
      <c r="D21" s="15">
        <v>2805</v>
      </c>
      <c r="E21" s="17">
        <v>576</v>
      </c>
      <c r="F21" s="17">
        <v>26</v>
      </c>
      <c r="G21" s="17">
        <v>550</v>
      </c>
      <c r="H21" s="17">
        <v>65.748980780430983</v>
      </c>
      <c r="I21" s="18">
        <v>2792.2510192195691</v>
      </c>
      <c r="J21" s="20">
        <v>13.251019219569015</v>
      </c>
      <c r="K21" s="20">
        <v>562.748980780431</v>
      </c>
      <c r="L21" s="20">
        <v>12.748980780430985</v>
      </c>
      <c r="M21" s="20">
        <v>96.211322081575261</v>
      </c>
      <c r="N21" s="19" t="s">
        <v>650</v>
      </c>
      <c r="O21" s="1">
        <v>15.085075273456793</v>
      </c>
      <c r="P21" s="1">
        <v>1.0277263345202525E-4</v>
      </c>
      <c r="Q21" s="19" t="s">
        <v>651</v>
      </c>
      <c r="R21" s="1" t="s">
        <v>652</v>
      </c>
    </row>
    <row r="22" spans="1:18" x14ac:dyDescent="0.2">
      <c r="A22" s="1" t="s">
        <v>511</v>
      </c>
      <c r="B22" s="15">
        <v>1476</v>
      </c>
      <c r="C22" s="16">
        <v>14</v>
      </c>
      <c r="D22" s="15">
        <v>1462</v>
      </c>
      <c r="E22" s="17">
        <v>2532</v>
      </c>
      <c r="F22" s="17">
        <v>75</v>
      </c>
      <c r="G22" s="17">
        <v>2457</v>
      </c>
      <c r="H22" s="17">
        <v>32.775449101796411</v>
      </c>
      <c r="I22" s="18">
        <v>1443.2245508982037</v>
      </c>
      <c r="J22" s="20">
        <v>56.224550898203596</v>
      </c>
      <c r="K22" s="20">
        <v>2475.7754491017968</v>
      </c>
      <c r="L22" s="20">
        <v>18.775449101796404</v>
      </c>
      <c r="M22" s="20">
        <v>33.393684434740926</v>
      </c>
      <c r="N22" s="19" t="s">
        <v>650</v>
      </c>
      <c r="O22" s="1">
        <v>17.411992745821667</v>
      </c>
      <c r="P22" s="1">
        <v>3.0092132124255539E-5</v>
      </c>
      <c r="Q22" s="19" t="s">
        <v>651</v>
      </c>
      <c r="R22" s="1" t="s">
        <v>652</v>
      </c>
    </row>
    <row r="23" spans="1:18" x14ac:dyDescent="0.2">
      <c r="A23" s="1" t="s">
        <v>531</v>
      </c>
      <c r="B23" s="15">
        <v>627</v>
      </c>
      <c r="C23" s="16">
        <v>0</v>
      </c>
      <c r="D23" s="15">
        <v>627</v>
      </c>
      <c r="E23" s="17">
        <v>1072</v>
      </c>
      <c r="F23" s="17">
        <v>21</v>
      </c>
      <c r="G23" s="17">
        <v>1051</v>
      </c>
      <c r="H23" s="17">
        <v>7.7498528546203653</v>
      </c>
      <c r="I23" s="18">
        <v>619.25014714537963</v>
      </c>
      <c r="J23" s="20">
        <v>13.250147145379636</v>
      </c>
      <c r="K23" s="20">
        <v>1058.7498528546205</v>
      </c>
      <c r="L23" s="20">
        <v>7.7498528546203644</v>
      </c>
      <c r="M23" s="20">
        <v>58.488805970149251</v>
      </c>
      <c r="N23" s="19" t="s">
        <v>650</v>
      </c>
      <c r="O23" s="1">
        <v>12.436365364773275</v>
      </c>
      <c r="P23" s="1">
        <v>4.2105439013926689E-4</v>
      </c>
      <c r="Q23" s="19" t="s">
        <v>651</v>
      </c>
      <c r="R23" s="1" t="s">
        <v>652</v>
      </c>
    </row>
    <row r="24" spans="1:18" x14ac:dyDescent="0.2">
      <c r="A24" s="1" t="s">
        <v>551</v>
      </c>
      <c r="B24" s="15">
        <v>2430</v>
      </c>
      <c r="C24" s="16">
        <v>63</v>
      </c>
      <c r="D24" s="15">
        <v>2367</v>
      </c>
      <c r="E24" s="17">
        <v>5597</v>
      </c>
      <c r="F24" s="17">
        <v>300</v>
      </c>
      <c r="G24" s="17">
        <v>5297</v>
      </c>
      <c r="H24" s="17">
        <v>109.8903700012458</v>
      </c>
      <c r="I24" s="18">
        <v>2320.1096299987544</v>
      </c>
      <c r="J24" s="20">
        <v>253.10962999875423</v>
      </c>
      <c r="K24" s="20">
        <v>5343.8903700012461</v>
      </c>
      <c r="L24" s="20">
        <v>46.89037000124577</v>
      </c>
      <c r="M24" s="20">
        <v>18.525715517610514</v>
      </c>
      <c r="N24" s="19" t="s">
        <v>650</v>
      </c>
      <c r="O24" s="1">
        <v>30.054077823734779</v>
      </c>
      <c r="P24" s="1">
        <v>4.2016406032663974E-8</v>
      </c>
      <c r="Q24" s="19" t="s">
        <v>651</v>
      </c>
      <c r="R24" s="1" t="s">
        <v>652</v>
      </c>
    </row>
    <row r="25" spans="1:18" x14ac:dyDescent="0.2">
      <c r="A25" s="1" t="s">
        <v>555</v>
      </c>
      <c r="B25" s="15">
        <v>12855</v>
      </c>
      <c r="C25" s="16">
        <v>472</v>
      </c>
      <c r="D25" s="15">
        <v>12383</v>
      </c>
      <c r="E25" s="17">
        <v>10110</v>
      </c>
      <c r="F25" s="17">
        <v>535</v>
      </c>
      <c r="G25" s="17">
        <v>9575</v>
      </c>
      <c r="H25" s="17">
        <v>563.68321358589162</v>
      </c>
      <c r="I25" s="18">
        <v>12291.316786414109</v>
      </c>
      <c r="J25" s="20">
        <v>443.31678641410844</v>
      </c>
      <c r="K25" s="20">
        <v>9666.6832135858913</v>
      </c>
      <c r="L25" s="20">
        <v>91.683213585891565</v>
      </c>
      <c r="M25" s="20">
        <v>20.681196019554509</v>
      </c>
      <c r="N25" s="19" t="s">
        <v>650</v>
      </c>
      <c r="O25" s="1">
        <v>35.426929743835721</v>
      </c>
      <c r="P25" s="1">
        <v>2.6480028955280358E-9</v>
      </c>
      <c r="Q25" s="19" t="s">
        <v>651</v>
      </c>
      <c r="R25" s="1" t="s">
        <v>652</v>
      </c>
    </row>
    <row r="26" spans="1:18" x14ac:dyDescent="0.2">
      <c r="A26" s="1" t="s">
        <v>563</v>
      </c>
      <c r="B26" s="15">
        <v>2666</v>
      </c>
      <c r="C26" s="16">
        <v>23</v>
      </c>
      <c r="D26" s="15">
        <v>2643</v>
      </c>
      <c r="E26" s="17">
        <v>1486</v>
      </c>
      <c r="F26" s="17">
        <v>37</v>
      </c>
      <c r="G26" s="17">
        <v>1449</v>
      </c>
      <c r="H26" s="17">
        <v>38.52601156069364</v>
      </c>
      <c r="I26" s="18">
        <v>2627.4739884393066</v>
      </c>
      <c r="J26" s="20">
        <v>21.473988439306357</v>
      </c>
      <c r="K26" s="20">
        <v>1464.5260115606936</v>
      </c>
      <c r="L26" s="20">
        <v>15.526011560693643</v>
      </c>
      <c r="M26" s="20">
        <v>72.301480484522216</v>
      </c>
      <c r="N26" s="19" t="s">
        <v>650</v>
      </c>
      <c r="O26" s="1">
        <v>17.738872614768429</v>
      </c>
      <c r="P26" s="1">
        <v>2.5339529920484835E-5</v>
      </c>
      <c r="Q26" s="19" t="s">
        <v>651</v>
      </c>
      <c r="R26" s="1" t="s">
        <v>652</v>
      </c>
    </row>
    <row r="27" spans="1:18" x14ac:dyDescent="0.2">
      <c r="A27" s="1" t="s">
        <v>579</v>
      </c>
      <c r="B27" s="15">
        <v>3565</v>
      </c>
      <c r="C27" s="16">
        <v>197</v>
      </c>
      <c r="D27" s="15">
        <v>3368</v>
      </c>
      <c r="E27" s="17">
        <v>841</v>
      </c>
      <c r="F27" s="17">
        <v>74</v>
      </c>
      <c r="G27" s="17">
        <v>767</v>
      </c>
      <c r="H27" s="17">
        <v>219.27258284157966</v>
      </c>
      <c r="I27" s="18">
        <v>3345.7274171584204</v>
      </c>
      <c r="J27" s="20">
        <v>51.727417158420337</v>
      </c>
      <c r="K27" s="20">
        <v>789.27258284157961</v>
      </c>
      <c r="L27" s="20">
        <v>22.272582841579663</v>
      </c>
      <c r="M27" s="20">
        <v>43.05759704446033</v>
      </c>
      <c r="N27" s="19" t="s">
        <v>650</v>
      </c>
      <c r="O27" s="1">
        <v>12.629155468835831</v>
      </c>
      <c r="P27" s="1">
        <v>3.7977671193505287E-4</v>
      </c>
      <c r="Q27" s="19" t="s">
        <v>651</v>
      </c>
      <c r="R27" s="1" t="s">
        <v>652</v>
      </c>
    </row>
    <row r="28" spans="1:18" x14ac:dyDescent="0.2">
      <c r="A28" s="1" t="s">
        <v>591</v>
      </c>
      <c r="B28" s="15">
        <v>18395</v>
      </c>
      <c r="C28" s="16">
        <v>100</v>
      </c>
      <c r="D28" s="15">
        <v>18295</v>
      </c>
      <c r="E28" s="17">
        <v>16223</v>
      </c>
      <c r="F28" s="17">
        <v>234</v>
      </c>
      <c r="G28" s="17">
        <v>15989</v>
      </c>
      <c r="H28" s="17">
        <v>177.47790166965163</v>
      </c>
      <c r="I28" s="18">
        <v>18217.522098330348</v>
      </c>
      <c r="J28" s="20">
        <v>156.52209833034837</v>
      </c>
      <c r="K28" s="20">
        <v>16066.477901669652</v>
      </c>
      <c r="L28" s="20">
        <v>77.477901669651629</v>
      </c>
      <c r="M28" s="20">
        <v>49.499656914980989</v>
      </c>
      <c r="N28" s="19" t="s">
        <v>650</v>
      </c>
      <c r="O28" s="1">
        <v>72.877372721038682</v>
      </c>
      <c r="P28" s="1">
        <v>1.3796084359962821E-17</v>
      </c>
      <c r="Q28" s="19" t="s">
        <v>651</v>
      </c>
      <c r="R28" s="1" t="s">
        <v>652</v>
      </c>
    </row>
    <row r="29" spans="1:18" x14ac:dyDescent="0.2">
      <c r="A29" s="1" t="s">
        <v>593</v>
      </c>
      <c r="B29" s="15">
        <v>25179</v>
      </c>
      <c r="C29" s="16">
        <v>141</v>
      </c>
      <c r="D29" s="15">
        <v>25038</v>
      </c>
      <c r="E29" s="17">
        <v>8126</v>
      </c>
      <c r="F29" s="17">
        <v>103</v>
      </c>
      <c r="G29" s="17">
        <v>8023</v>
      </c>
      <c r="H29" s="17">
        <v>184.46707701546316</v>
      </c>
      <c r="I29" s="18">
        <v>24994.532922984537</v>
      </c>
      <c r="J29" s="20">
        <v>59.532922984536853</v>
      </c>
      <c r="K29" s="20">
        <v>8066.4670770154635</v>
      </c>
      <c r="L29" s="20">
        <v>43.467077015463147</v>
      </c>
      <c r="M29" s="20">
        <v>73.013510569190984</v>
      </c>
      <c r="N29" s="19" t="s">
        <v>650</v>
      </c>
      <c r="O29" s="1">
        <v>42.289064646617923</v>
      </c>
      <c r="P29" s="1">
        <v>7.8731555762816818E-11</v>
      </c>
      <c r="Q29" s="19" t="s">
        <v>651</v>
      </c>
      <c r="R29" s="1" t="s">
        <v>652</v>
      </c>
    </row>
    <row r="30" spans="1:18" x14ac:dyDescent="0.2">
      <c r="A30" s="1" t="s">
        <v>595</v>
      </c>
      <c r="B30" s="15">
        <v>16479</v>
      </c>
      <c r="C30" s="16">
        <v>66</v>
      </c>
      <c r="D30" s="15">
        <v>16413</v>
      </c>
      <c r="E30" s="17">
        <v>7308</v>
      </c>
      <c r="F30" s="17">
        <v>52</v>
      </c>
      <c r="G30" s="17">
        <v>7256</v>
      </c>
      <c r="H30" s="17">
        <v>81.74725690503216</v>
      </c>
      <c r="I30" s="18">
        <v>16397.25274309497</v>
      </c>
      <c r="J30" s="20">
        <v>36.25274309496784</v>
      </c>
      <c r="K30" s="20">
        <v>7271.7472569050324</v>
      </c>
      <c r="L30" s="20">
        <v>15.74725690503216</v>
      </c>
      <c r="M30" s="20">
        <v>43.437421724972864</v>
      </c>
      <c r="N30" s="19" t="s">
        <v>650</v>
      </c>
      <c r="O30" s="1">
        <v>9.922875303969505</v>
      </c>
      <c r="P30" s="1">
        <v>1.6323717405869031E-3</v>
      </c>
      <c r="Q30" s="19" t="s">
        <v>651</v>
      </c>
      <c r="R30" s="1" t="s">
        <v>652</v>
      </c>
    </row>
    <row r="31" spans="1:18" x14ac:dyDescent="0.2">
      <c r="A31" s="1" t="s">
        <v>599</v>
      </c>
      <c r="B31" s="15">
        <v>25799</v>
      </c>
      <c r="C31" s="16">
        <v>118</v>
      </c>
      <c r="D31" s="15">
        <v>25681</v>
      </c>
      <c r="E31" s="17">
        <v>29760</v>
      </c>
      <c r="F31" s="17">
        <v>330</v>
      </c>
      <c r="G31" s="17">
        <v>29430</v>
      </c>
      <c r="H31" s="17">
        <v>208.03023812523622</v>
      </c>
      <c r="I31" s="18">
        <v>25590.969761874763</v>
      </c>
      <c r="J31" s="20">
        <v>239.96976187476378</v>
      </c>
      <c r="K31" s="20">
        <v>29520.030238125237</v>
      </c>
      <c r="L31" s="20">
        <v>90.030238125236224</v>
      </c>
      <c r="M31" s="20">
        <v>37.517326108870961</v>
      </c>
      <c r="N31" s="19" t="s">
        <v>650</v>
      </c>
      <c r="O31" s="1">
        <v>73.331058482546396</v>
      </c>
      <c r="P31" s="1">
        <v>1.0962918370592414E-17</v>
      </c>
      <c r="Q31" s="19" t="s">
        <v>651</v>
      </c>
      <c r="R31" s="1" t="s">
        <v>652</v>
      </c>
    </row>
    <row r="32" spans="1:18" x14ac:dyDescent="0.2">
      <c r="A32" s="1" t="s">
        <v>603</v>
      </c>
      <c r="B32" s="15">
        <v>13777</v>
      </c>
      <c r="C32" s="16">
        <v>93</v>
      </c>
      <c r="D32" s="15">
        <v>13684</v>
      </c>
      <c r="E32" s="17">
        <v>9998</v>
      </c>
      <c r="F32" s="17">
        <v>194</v>
      </c>
      <c r="G32" s="17">
        <v>9804</v>
      </c>
      <c r="H32" s="17">
        <v>166.30910620399578</v>
      </c>
      <c r="I32" s="18">
        <v>13610.690893796003</v>
      </c>
      <c r="J32" s="20">
        <v>120.6908937960042</v>
      </c>
      <c r="K32" s="20">
        <v>9877.3091062039948</v>
      </c>
      <c r="L32" s="20">
        <v>73.309106203995796</v>
      </c>
      <c r="M32" s="20">
        <v>60.741207474944467</v>
      </c>
      <c r="N32" s="19" t="s">
        <v>650</v>
      </c>
      <c r="O32" s="1">
        <v>77.78246462515456</v>
      </c>
      <c r="P32" s="1">
        <v>1.1503690456374563E-18</v>
      </c>
      <c r="Q32" s="19" t="s">
        <v>651</v>
      </c>
      <c r="R32" s="1" t="s">
        <v>652</v>
      </c>
    </row>
    <row r="33" spans="1:18" x14ac:dyDescent="0.2">
      <c r="J33" s="20"/>
      <c r="K33" s="20"/>
      <c r="L33" s="20"/>
      <c r="M33" s="20"/>
    </row>
    <row r="34" spans="1:18" ht="15.75" x14ac:dyDescent="0.25">
      <c r="A34" s="8" t="s">
        <v>645</v>
      </c>
      <c r="J34" s="20"/>
      <c r="K34" s="20"/>
      <c r="L34" s="20"/>
      <c r="M34" s="20"/>
    </row>
    <row r="35" spans="1:18" ht="15.75" customHeight="1" x14ac:dyDescent="0.2">
      <c r="A35" s="1" t="s">
        <v>5</v>
      </c>
      <c r="B35" s="15">
        <v>393</v>
      </c>
      <c r="C35" s="16">
        <v>11</v>
      </c>
      <c r="D35" s="15">
        <v>382</v>
      </c>
      <c r="E35" s="17">
        <v>330</v>
      </c>
      <c r="F35" s="17">
        <v>17</v>
      </c>
      <c r="G35" s="17">
        <v>313</v>
      </c>
      <c r="H35" s="17">
        <v>15.219917012448132</v>
      </c>
      <c r="I35" s="18">
        <v>377.78008298755185</v>
      </c>
      <c r="J35" s="20">
        <v>12.780082987551866</v>
      </c>
      <c r="K35" s="20">
        <v>317.21991701244815</v>
      </c>
      <c r="L35" s="20">
        <v>4.2199170124481338</v>
      </c>
      <c r="M35" s="20">
        <v>33.019480519480531</v>
      </c>
      <c r="N35" s="19" t="s">
        <v>646</v>
      </c>
      <c r="O35" s="1">
        <v>2.6666952441813789</v>
      </c>
      <c r="P35" s="1">
        <v>0.10246859456841464</v>
      </c>
      <c r="Q35" s="19" t="s">
        <v>647</v>
      </c>
      <c r="R35" s="1" t="s">
        <v>648</v>
      </c>
    </row>
    <row r="36" spans="1:18" x14ac:dyDescent="0.2">
      <c r="A36" s="1" t="s">
        <v>21</v>
      </c>
      <c r="B36" s="15">
        <v>934</v>
      </c>
      <c r="C36" s="16">
        <v>37</v>
      </c>
      <c r="D36" s="15">
        <v>897</v>
      </c>
      <c r="E36" s="17">
        <v>155</v>
      </c>
      <c r="F36" s="17">
        <v>6</v>
      </c>
      <c r="G36" s="17">
        <v>149</v>
      </c>
      <c r="H36" s="17">
        <v>36.879706152433428</v>
      </c>
      <c r="I36" s="18">
        <v>897.12029384756659</v>
      </c>
      <c r="J36" s="20">
        <v>6.1202938475665754</v>
      </c>
      <c r="K36" s="20">
        <v>148.87970615243344</v>
      </c>
      <c r="L36" s="20">
        <v>-0.12029384756657535</v>
      </c>
      <c r="M36" s="20">
        <v>-1.9654913728432188</v>
      </c>
      <c r="N36" s="19" t="s">
        <v>650</v>
      </c>
      <c r="O36" s="1">
        <v>2.8700651585773598E-3</v>
      </c>
      <c r="P36" s="1">
        <v>0.9572753771919833</v>
      </c>
      <c r="Q36" s="19" t="s">
        <v>647</v>
      </c>
      <c r="R36" s="1" t="s">
        <v>648</v>
      </c>
    </row>
    <row r="37" spans="1:18" x14ac:dyDescent="0.2">
      <c r="A37" s="1" t="s">
        <v>23</v>
      </c>
      <c r="B37" s="15">
        <v>2141</v>
      </c>
      <c r="C37" s="16">
        <v>16</v>
      </c>
      <c r="D37" s="15">
        <v>2125</v>
      </c>
      <c r="E37" s="17">
        <v>1208</v>
      </c>
      <c r="F37" s="17">
        <v>17</v>
      </c>
      <c r="G37" s="17">
        <v>1191</v>
      </c>
      <c r="H37" s="17">
        <v>21.096745297103613</v>
      </c>
      <c r="I37" s="18">
        <v>2119.9032547028964</v>
      </c>
      <c r="J37" s="20">
        <v>11.903254702896387</v>
      </c>
      <c r="K37" s="20">
        <v>1196.0967452971036</v>
      </c>
      <c r="L37" s="20">
        <v>5.0967452971036131</v>
      </c>
      <c r="M37" s="20">
        <v>42.818081477021877</v>
      </c>
      <c r="N37" s="19" t="s">
        <v>650</v>
      </c>
      <c r="O37" s="1">
        <v>3.4476188057634558</v>
      </c>
      <c r="P37" s="1">
        <v>6.3342964764263807E-2</v>
      </c>
      <c r="Q37" s="19" t="s">
        <v>647</v>
      </c>
      <c r="R37" s="1" t="s">
        <v>648</v>
      </c>
    </row>
    <row r="38" spans="1:18" x14ac:dyDescent="0.2">
      <c r="A38" s="1" t="s">
        <v>25</v>
      </c>
      <c r="B38" s="15">
        <v>3209</v>
      </c>
      <c r="C38" s="16">
        <v>29</v>
      </c>
      <c r="D38" s="15">
        <v>3180</v>
      </c>
      <c r="E38" s="17">
        <v>1323</v>
      </c>
      <c r="F38" s="17">
        <v>12</v>
      </c>
      <c r="G38" s="17">
        <v>1311</v>
      </c>
      <c r="H38" s="17">
        <v>29.031112091791705</v>
      </c>
      <c r="I38" s="18">
        <v>3179.9688879082082</v>
      </c>
      <c r="J38" s="20">
        <v>11.968887908208297</v>
      </c>
      <c r="K38" s="20">
        <v>1311.0311120917918</v>
      </c>
      <c r="L38" s="20">
        <v>3.1112091791703378E-2</v>
      </c>
      <c r="M38" s="20">
        <v>0.25994137492395275</v>
      </c>
      <c r="N38" s="19" t="s">
        <v>646</v>
      </c>
      <c r="O38" s="1">
        <v>1.1525815237893658E-4</v>
      </c>
      <c r="P38" s="1">
        <v>0.99143420758127321</v>
      </c>
      <c r="Q38" s="19" t="s">
        <v>647</v>
      </c>
      <c r="R38" s="1" t="s">
        <v>648</v>
      </c>
    </row>
    <row r="39" spans="1:18" x14ac:dyDescent="0.2">
      <c r="A39" s="1" t="s">
        <v>29</v>
      </c>
      <c r="B39" s="15">
        <v>2472</v>
      </c>
      <c r="C39" s="16">
        <v>41</v>
      </c>
      <c r="D39" s="15">
        <v>2431</v>
      </c>
      <c r="E39" s="17">
        <v>977</v>
      </c>
      <c r="F39" s="17">
        <v>9</v>
      </c>
      <c r="G39" s="17">
        <v>968</v>
      </c>
      <c r="H39" s="17">
        <v>35.83647434038852</v>
      </c>
      <c r="I39" s="18">
        <v>2436.1635256596114</v>
      </c>
      <c r="J39" s="20">
        <v>14.163525659611482</v>
      </c>
      <c r="K39" s="20">
        <v>962.83647434038846</v>
      </c>
      <c r="L39" s="20">
        <v>-5.1635256596114818</v>
      </c>
      <c r="M39" s="20">
        <v>-36.456499488229277</v>
      </c>
      <c r="N39" s="19" t="s">
        <v>646</v>
      </c>
      <c r="O39" s="1">
        <v>2.6650665792645603</v>
      </c>
      <c r="P39" s="1">
        <v>0.10257353256677657</v>
      </c>
      <c r="Q39" s="19" t="s">
        <v>647</v>
      </c>
      <c r="R39" s="1" t="s">
        <v>648</v>
      </c>
    </row>
    <row r="40" spans="1:18" x14ac:dyDescent="0.2">
      <c r="A40" s="1" t="s">
        <v>35</v>
      </c>
      <c r="B40" s="15">
        <v>11177</v>
      </c>
      <c r="C40" s="16">
        <v>245</v>
      </c>
      <c r="D40" s="15">
        <v>10932</v>
      </c>
      <c r="E40" s="17">
        <v>1273</v>
      </c>
      <c r="F40" s="17">
        <v>21</v>
      </c>
      <c r="G40" s="17">
        <v>1252</v>
      </c>
      <c r="H40" s="17">
        <v>238.80176706827308</v>
      </c>
      <c r="I40" s="18">
        <v>10938.198232931727</v>
      </c>
      <c r="J40" s="20">
        <v>27.19823293172691</v>
      </c>
      <c r="K40" s="20">
        <v>1245.8017670682732</v>
      </c>
      <c r="L40" s="20">
        <v>-6.1982329317269098</v>
      </c>
      <c r="M40" s="20">
        <v>-22.78910158349527</v>
      </c>
      <c r="N40" s="19" t="s">
        <v>646</v>
      </c>
      <c r="O40" s="1">
        <v>1.6077505211969583</v>
      </c>
      <c r="P40" s="1">
        <v>0.20480829796510125</v>
      </c>
      <c r="Q40" s="19" t="s">
        <v>647</v>
      </c>
      <c r="R40" s="1" t="s">
        <v>648</v>
      </c>
    </row>
    <row r="41" spans="1:18" x14ac:dyDescent="0.2">
      <c r="A41" s="1" t="s">
        <v>41</v>
      </c>
      <c r="B41" s="15">
        <v>2866</v>
      </c>
      <c r="C41" s="16">
        <v>153</v>
      </c>
      <c r="D41" s="15">
        <v>2713</v>
      </c>
      <c r="E41" s="17">
        <v>687</v>
      </c>
      <c r="F41" s="17">
        <v>32</v>
      </c>
      <c r="G41" s="17">
        <v>655</v>
      </c>
      <c r="H41" s="17">
        <v>149.22882071488883</v>
      </c>
      <c r="I41" s="18">
        <v>2716.771179285111</v>
      </c>
      <c r="J41" s="20">
        <v>35.771179285111174</v>
      </c>
      <c r="K41" s="20">
        <v>651.2288207148888</v>
      </c>
      <c r="L41" s="20">
        <v>-3.7711792851111738</v>
      </c>
      <c r="M41" s="20">
        <v>-10.542507573075259</v>
      </c>
      <c r="N41" s="19" t="s">
        <v>650</v>
      </c>
      <c r="O41" s="1">
        <v>0.51995199319217644</v>
      </c>
      <c r="P41" s="1">
        <v>0.47086216104475692</v>
      </c>
      <c r="Q41" s="19" t="s">
        <v>647</v>
      </c>
      <c r="R41" s="1" t="s">
        <v>648</v>
      </c>
    </row>
    <row r="42" spans="1:18" x14ac:dyDescent="0.2">
      <c r="A42" s="1" t="s">
        <v>43</v>
      </c>
      <c r="B42" s="15">
        <v>888</v>
      </c>
      <c r="C42" s="16">
        <v>32</v>
      </c>
      <c r="D42" s="15">
        <v>856</v>
      </c>
      <c r="E42" s="17">
        <v>204</v>
      </c>
      <c r="F42" s="17">
        <v>5</v>
      </c>
      <c r="G42" s="17">
        <v>199</v>
      </c>
      <c r="H42" s="17">
        <v>30.087912087912088</v>
      </c>
      <c r="I42" s="18">
        <v>857.91208791208794</v>
      </c>
      <c r="J42" s="20">
        <v>6.9120879120879124</v>
      </c>
      <c r="K42" s="20">
        <v>197.08791208791209</v>
      </c>
      <c r="L42" s="20">
        <v>-1.9120879120879124</v>
      </c>
      <c r="M42" s="20">
        <v>-27.662957074721785</v>
      </c>
      <c r="N42" s="19" t="s">
        <v>650</v>
      </c>
      <c r="O42" s="1">
        <v>0.67326542178221316</v>
      </c>
      <c r="P42" s="1">
        <v>0.41191544374117883</v>
      </c>
      <c r="Q42" s="19" t="s">
        <v>647</v>
      </c>
      <c r="R42" s="1" t="s">
        <v>648</v>
      </c>
    </row>
    <row r="43" spans="1:18" x14ac:dyDescent="0.2">
      <c r="A43" s="1" t="s">
        <v>245</v>
      </c>
      <c r="B43" s="15">
        <v>3844</v>
      </c>
      <c r="C43" s="16">
        <v>101</v>
      </c>
      <c r="D43" s="15">
        <v>3743</v>
      </c>
      <c r="E43" s="17">
        <v>761</v>
      </c>
      <c r="F43" s="17">
        <v>23</v>
      </c>
      <c r="G43" s="17">
        <v>738</v>
      </c>
      <c r="H43" s="17">
        <v>103.50836047774158</v>
      </c>
      <c r="I43" s="18">
        <v>3740.4916395222581</v>
      </c>
      <c r="J43" s="20">
        <v>20.491639522258414</v>
      </c>
      <c r="K43" s="20">
        <v>740.50836047774158</v>
      </c>
      <c r="L43" s="20">
        <v>2.5083604777415864</v>
      </c>
      <c r="M43" s="20">
        <v>12.240896952227551</v>
      </c>
      <c r="N43" s="19" t="s">
        <v>650</v>
      </c>
      <c r="O43" s="1">
        <v>0.37801073848473998</v>
      </c>
      <c r="P43" s="1">
        <v>0.53866978281563727</v>
      </c>
      <c r="Q43" s="19" t="s">
        <v>647</v>
      </c>
      <c r="R43" s="1" t="s">
        <v>648</v>
      </c>
    </row>
    <row r="44" spans="1:18" x14ac:dyDescent="0.2">
      <c r="A44" s="1" t="s">
        <v>267</v>
      </c>
      <c r="B44" s="15">
        <v>989</v>
      </c>
      <c r="C44" s="16">
        <v>7</v>
      </c>
      <c r="D44" s="15">
        <v>982</v>
      </c>
      <c r="E44" s="17">
        <v>715</v>
      </c>
      <c r="F44" s="17">
        <v>6</v>
      </c>
      <c r="G44" s="17">
        <v>709</v>
      </c>
      <c r="H44" s="17">
        <v>7.54518779342723</v>
      </c>
      <c r="I44" s="18">
        <v>981.4548122065728</v>
      </c>
      <c r="J44" s="20">
        <v>5.45481220657277</v>
      </c>
      <c r="K44" s="20">
        <v>709.5451877934272</v>
      </c>
      <c r="L44" s="20">
        <v>0.54518779342723001</v>
      </c>
      <c r="M44" s="20">
        <v>9.9946207638515325</v>
      </c>
      <c r="N44" s="19" t="s">
        <v>646</v>
      </c>
      <c r="O44" s="1">
        <v>9.4604484833518701E-2</v>
      </c>
      <c r="P44" s="1">
        <v>0.75840314252214669</v>
      </c>
      <c r="Q44" s="19" t="s">
        <v>647</v>
      </c>
      <c r="R44" s="1" t="s">
        <v>648</v>
      </c>
    </row>
    <row r="45" spans="1:18" x14ac:dyDescent="0.2">
      <c r="A45" s="1" t="s">
        <v>45</v>
      </c>
      <c r="B45" s="15">
        <v>5040</v>
      </c>
      <c r="C45" s="16">
        <v>38</v>
      </c>
      <c r="D45" s="15">
        <v>5002</v>
      </c>
      <c r="E45" s="17">
        <v>989</v>
      </c>
      <c r="F45" s="17">
        <v>5</v>
      </c>
      <c r="G45" s="17">
        <v>984</v>
      </c>
      <c r="H45" s="17">
        <v>35.946259744567925</v>
      </c>
      <c r="I45" s="18">
        <v>5004.0537402554319</v>
      </c>
      <c r="J45" s="20">
        <v>7.0537402554320785</v>
      </c>
      <c r="K45" s="20">
        <v>981.94625974456801</v>
      </c>
      <c r="L45" s="20">
        <v>-2.0537402554320785</v>
      </c>
      <c r="M45" s="20">
        <v>-29.115620664519014</v>
      </c>
      <c r="N45" s="19" t="s">
        <v>650</v>
      </c>
      <c r="O45" s="1">
        <v>0.72043513875147103</v>
      </c>
      <c r="P45" s="1">
        <v>0.39600121284908713</v>
      </c>
      <c r="Q45" s="19" t="s">
        <v>647</v>
      </c>
      <c r="R45" s="1" t="s">
        <v>648</v>
      </c>
    </row>
    <row r="46" spans="1:18" x14ac:dyDescent="0.2">
      <c r="A46" s="1" t="s">
        <v>65</v>
      </c>
      <c r="B46" s="15">
        <v>262</v>
      </c>
      <c r="C46" s="16">
        <v>12</v>
      </c>
      <c r="D46" s="15">
        <v>250</v>
      </c>
      <c r="E46" s="17">
        <v>104</v>
      </c>
      <c r="F46" s="17">
        <v>8</v>
      </c>
      <c r="G46" s="17">
        <v>96</v>
      </c>
      <c r="H46" s="17">
        <v>14.316939890710383</v>
      </c>
      <c r="I46" s="18">
        <v>247.68306010928961</v>
      </c>
      <c r="J46" s="20">
        <v>5.6830601092896167</v>
      </c>
      <c r="K46" s="20">
        <v>98.316939890710373</v>
      </c>
      <c r="L46" s="20">
        <v>2.3169398907103833</v>
      </c>
      <c r="M46" s="20">
        <v>40.769230769230788</v>
      </c>
      <c r="N46" s="19" t="s">
        <v>650</v>
      </c>
      <c r="O46" s="1">
        <v>1.3958285107206263</v>
      </c>
      <c r="P46" s="1">
        <v>0.23742326442772202</v>
      </c>
      <c r="Q46" s="19" t="s">
        <v>647</v>
      </c>
      <c r="R46" s="1" t="s">
        <v>648</v>
      </c>
    </row>
    <row r="47" spans="1:18" x14ac:dyDescent="0.2">
      <c r="A47" s="1" t="s">
        <v>57</v>
      </c>
      <c r="B47" s="15">
        <v>633</v>
      </c>
      <c r="C47" s="16">
        <v>15</v>
      </c>
      <c r="D47" s="15">
        <v>618</v>
      </c>
      <c r="E47" s="17">
        <v>295</v>
      </c>
      <c r="F47" s="17">
        <v>9</v>
      </c>
      <c r="G47" s="17">
        <v>286</v>
      </c>
      <c r="H47" s="17">
        <v>16.370689655172413</v>
      </c>
      <c r="I47" s="18">
        <v>616.62931034482756</v>
      </c>
      <c r="J47" s="20">
        <v>7.6293103448275863</v>
      </c>
      <c r="K47" s="20">
        <v>287.37068965517244</v>
      </c>
      <c r="L47" s="20">
        <v>1.3706896551724137</v>
      </c>
      <c r="M47" s="20">
        <v>17.966101694915253</v>
      </c>
      <c r="N47" s="19" t="s">
        <v>650</v>
      </c>
      <c r="O47" s="1">
        <v>0.37060971595969983</v>
      </c>
      <c r="P47" s="1">
        <v>0.54267210816782274</v>
      </c>
      <c r="Q47" s="19" t="s">
        <v>647</v>
      </c>
      <c r="R47" s="1" t="s">
        <v>648</v>
      </c>
    </row>
    <row r="48" spans="1:18" x14ac:dyDescent="0.2">
      <c r="A48" s="1" t="s">
        <v>59</v>
      </c>
      <c r="B48" s="15">
        <v>1583</v>
      </c>
      <c r="C48" s="16">
        <v>48</v>
      </c>
      <c r="D48" s="15">
        <v>1535</v>
      </c>
      <c r="E48" s="17">
        <v>464</v>
      </c>
      <c r="F48" s="17">
        <v>6</v>
      </c>
      <c r="G48" s="17">
        <v>458</v>
      </c>
      <c r="H48" s="17">
        <v>41.759648265754763</v>
      </c>
      <c r="I48" s="18">
        <v>1541.2403517342452</v>
      </c>
      <c r="J48" s="20">
        <v>12.240351734245237</v>
      </c>
      <c r="K48" s="20">
        <v>451.75964826575478</v>
      </c>
      <c r="L48" s="20">
        <v>-6.2403517342452375</v>
      </c>
      <c r="M48" s="20">
        <v>-50.981800766283527</v>
      </c>
      <c r="N48" s="19" t="s">
        <v>646</v>
      </c>
      <c r="O48" s="1">
        <v>4.2254377927213707</v>
      </c>
      <c r="P48" s="1">
        <v>3.9822344776085331E-2</v>
      </c>
      <c r="Q48" s="19" t="s">
        <v>647</v>
      </c>
      <c r="R48" s="1" t="s">
        <v>648</v>
      </c>
    </row>
    <row r="49" spans="1:18" x14ac:dyDescent="0.2">
      <c r="A49" s="1" t="s">
        <v>67</v>
      </c>
      <c r="B49" s="15">
        <v>2668</v>
      </c>
      <c r="C49" s="16">
        <v>9</v>
      </c>
      <c r="D49" s="15">
        <v>2659</v>
      </c>
      <c r="E49" s="17">
        <v>1752</v>
      </c>
      <c r="F49" s="17">
        <v>13</v>
      </c>
      <c r="G49" s="17">
        <v>1739</v>
      </c>
      <c r="H49" s="17">
        <v>13.279638009049773</v>
      </c>
      <c r="I49" s="18">
        <v>2654.7203619909501</v>
      </c>
      <c r="J49" s="20">
        <v>8.7203619909502255</v>
      </c>
      <c r="K49" s="20">
        <v>1743.2796380090497</v>
      </c>
      <c r="L49" s="20">
        <v>4.2796380090497745</v>
      </c>
      <c r="M49" s="20">
        <v>49.076380240763818</v>
      </c>
      <c r="N49" s="19" t="s">
        <v>646</v>
      </c>
      <c r="O49" s="1">
        <v>3.49689866369983</v>
      </c>
      <c r="P49" s="1">
        <v>6.1483867475929696E-2</v>
      </c>
      <c r="Q49" s="19" t="s">
        <v>647</v>
      </c>
      <c r="R49" s="1" t="s">
        <v>648</v>
      </c>
    </row>
    <row r="50" spans="1:18" x14ac:dyDescent="0.2">
      <c r="A50" s="1" t="s">
        <v>75</v>
      </c>
      <c r="B50" s="15">
        <v>524</v>
      </c>
      <c r="C50" s="16">
        <v>6</v>
      </c>
      <c r="D50" s="15">
        <v>518</v>
      </c>
      <c r="E50" s="17">
        <v>394</v>
      </c>
      <c r="F50" s="17">
        <v>9</v>
      </c>
      <c r="G50" s="17">
        <v>385</v>
      </c>
      <c r="H50" s="17">
        <v>8.5620915032679736</v>
      </c>
      <c r="I50" s="18">
        <v>515.43790849673201</v>
      </c>
      <c r="J50" s="20">
        <v>6.4379084967320264</v>
      </c>
      <c r="K50" s="20">
        <v>387.56209150326799</v>
      </c>
      <c r="L50" s="20">
        <v>2.5620915032679736</v>
      </c>
      <c r="M50" s="20">
        <v>39.796954314720807</v>
      </c>
      <c r="N50" s="19" t="s">
        <v>646</v>
      </c>
      <c r="O50" s="1">
        <v>1.8159788988204932</v>
      </c>
      <c r="P50" s="1">
        <v>0.17779266591726134</v>
      </c>
      <c r="Q50" s="19" t="s">
        <v>647</v>
      </c>
      <c r="R50" s="1" t="s">
        <v>648</v>
      </c>
    </row>
    <row r="51" spans="1:18" x14ac:dyDescent="0.2">
      <c r="A51" s="1" t="s">
        <v>457</v>
      </c>
      <c r="B51" s="15">
        <v>1364</v>
      </c>
      <c r="C51" s="16">
        <v>13</v>
      </c>
      <c r="D51" s="15">
        <v>1351</v>
      </c>
      <c r="E51" s="17">
        <v>616</v>
      </c>
      <c r="F51" s="17">
        <v>9</v>
      </c>
      <c r="G51" s="17">
        <v>607</v>
      </c>
      <c r="H51" s="17">
        <v>15.155555555555555</v>
      </c>
      <c r="I51" s="18">
        <v>1348.8444444444444</v>
      </c>
      <c r="J51" s="20">
        <v>6.844444444444445</v>
      </c>
      <c r="K51" s="20">
        <v>609.15555555555557</v>
      </c>
      <c r="L51" s="20">
        <v>2.155555555555555</v>
      </c>
      <c r="M51" s="20">
        <v>31.493506493506484</v>
      </c>
      <c r="N51" s="19" t="s">
        <v>650</v>
      </c>
      <c r="O51" s="1">
        <v>0.99651435914574671</v>
      </c>
      <c r="P51" s="1">
        <v>0.31815540340779291</v>
      </c>
      <c r="Q51" s="19" t="s">
        <v>647</v>
      </c>
      <c r="R51" s="1" t="s">
        <v>648</v>
      </c>
    </row>
    <row r="52" spans="1:18" x14ac:dyDescent="0.2">
      <c r="A52" s="1" t="s">
        <v>513</v>
      </c>
      <c r="B52" s="15">
        <v>2279</v>
      </c>
      <c r="C52" s="16">
        <v>12</v>
      </c>
      <c r="D52" s="15">
        <v>2267</v>
      </c>
      <c r="E52" s="17">
        <v>1432</v>
      </c>
      <c r="F52" s="17">
        <v>16</v>
      </c>
      <c r="G52" s="17">
        <v>1416</v>
      </c>
      <c r="H52" s="17">
        <v>17.195365130692537</v>
      </c>
      <c r="I52" s="18">
        <v>2261.8046348693078</v>
      </c>
      <c r="J52" s="20">
        <v>10.804634869307465</v>
      </c>
      <c r="K52" s="20">
        <v>1421.1953651306926</v>
      </c>
      <c r="L52" s="20">
        <v>5.1953651306925348</v>
      </c>
      <c r="M52" s="20">
        <v>48.084596967278522</v>
      </c>
      <c r="N52" s="19" t="s">
        <v>646</v>
      </c>
      <c r="O52" s="1">
        <v>4.0988112555649536</v>
      </c>
      <c r="P52" s="1">
        <v>4.2913375761422214E-2</v>
      </c>
      <c r="Q52" s="19" t="s">
        <v>647</v>
      </c>
      <c r="R52" s="1" t="s">
        <v>648</v>
      </c>
    </row>
    <row r="53" spans="1:18" x14ac:dyDescent="0.2">
      <c r="A53" s="1" t="s">
        <v>81</v>
      </c>
      <c r="B53" s="15">
        <v>10012</v>
      </c>
      <c r="C53" s="16">
        <v>291</v>
      </c>
      <c r="D53" s="15">
        <v>9721</v>
      </c>
      <c r="E53" s="17">
        <v>10669</v>
      </c>
      <c r="F53" s="17">
        <v>372</v>
      </c>
      <c r="G53" s="17">
        <v>10297</v>
      </c>
      <c r="H53" s="17">
        <v>320.96881195300034</v>
      </c>
      <c r="I53" s="18">
        <v>9691.0311880469999</v>
      </c>
      <c r="J53" s="20">
        <v>342.03118804699972</v>
      </c>
      <c r="K53" s="20">
        <v>10326.968811953002</v>
      </c>
      <c r="L53" s="20">
        <v>29.968811953000284</v>
      </c>
      <c r="M53" s="20">
        <v>8.7620114774101125</v>
      </c>
      <c r="N53" s="19" t="s">
        <v>650</v>
      </c>
      <c r="O53" s="1">
        <v>5.6037001410383853</v>
      </c>
      <c r="P53" s="1">
        <v>1.7922586496457029E-2</v>
      </c>
      <c r="Q53" s="19" t="s">
        <v>647</v>
      </c>
      <c r="R53" s="1" t="s">
        <v>648</v>
      </c>
    </row>
    <row r="54" spans="1:18" x14ac:dyDescent="0.2">
      <c r="A54" s="1" t="s">
        <v>247</v>
      </c>
      <c r="B54" s="15">
        <v>3867</v>
      </c>
      <c r="C54" s="16">
        <v>147</v>
      </c>
      <c r="D54" s="15">
        <v>3720</v>
      </c>
      <c r="E54" s="17">
        <v>555</v>
      </c>
      <c r="F54" s="17">
        <v>29</v>
      </c>
      <c r="G54" s="17">
        <v>526</v>
      </c>
      <c r="H54" s="17">
        <v>153.91044776119404</v>
      </c>
      <c r="I54" s="18">
        <v>3713.0895522388059</v>
      </c>
      <c r="J54" s="20">
        <v>22.089552238805972</v>
      </c>
      <c r="K54" s="20">
        <v>532.91044776119406</v>
      </c>
      <c r="L54" s="20">
        <v>6.9104477611940283</v>
      </c>
      <c r="M54" s="20">
        <v>31.283783783783775</v>
      </c>
      <c r="N54" s="19" t="s">
        <v>646</v>
      </c>
      <c r="O54" s="1">
        <v>2.5745941524315334</v>
      </c>
      <c r="P54" s="1">
        <v>0.10859194948797538</v>
      </c>
      <c r="Q54" s="19" t="s">
        <v>647</v>
      </c>
      <c r="R54" s="1" t="s">
        <v>648</v>
      </c>
    </row>
    <row r="55" spans="1:18" x14ac:dyDescent="0.2">
      <c r="A55" s="1" t="s">
        <v>83</v>
      </c>
      <c r="B55" s="15">
        <v>1899</v>
      </c>
      <c r="C55" s="16">
        <v>42</v>
      </c>
      <c r="D55" s="15">
        <v>1857</v>
      </c>
      <c r="E55" s="17">
        <v>306</v>
      </c>
      <c r="F55" s="17">
        <v>11</v>
      </c>
      <c r="G55" s="17">
        <v>295</v>
      </c>
      <c r="H55" s="17">
        <v>45.644897959183673</v>
      </c>
      <c r="I55" s="18">
        <v>1853.3551020408163</v>
      </c>
      <c r="J55" s="20">
        <v>7.3551020408163268</v>
      </c>
      <c r="K55" s="20">
        <v>298.64489795918365</v>
      </c>
      <c r="L55" s="20">
        <v>3.6448979591836732</v>
      </c>
      <c r="M55" s="20">
        <v>49.556048834628186</v>
      </c>
      <c r="N55" s="19" t="s">
        <v>646</v>
      </c>
      <c r="O55" s="1">
        <v>2.1489781642241126</v>
      </c>
      <c r="P55" s="1">
        <v>0.14266481181170634</v>
      </c>
      <c r="Q55" s="19" t="s">
        <v>647</v>
      </c>
      <c r="R55" s="1" t="s">
        <v>648</v>
      </c>
    </row>
    <row r="56" spans="1:18" x14ac:dyDescent="0.2">
      <c r="A56" s="1" t="s">
        <v>427</v>
      </c>
      <c r="B56" s="15">
        <v>1171</v>
      </c>
      <c r="C56" s="16">
        <v>19</v>
      </c>
      <c r="D56" s="15">
        <v>1152</v>
      </c>
      <c r="E56" s="17">
        <v>426</v>
      </c>
      <c r="F56" s="17">
        <v>12</v>
      </c>
      <c r="G56" s="17">
        <v>414</v>
      </c>
      <c r="H56" s="17">
        <v>22.730745147150909</v>
      </c>
      <c r="I56" s="18">
        <v>1148.2692548528491</v>
      </c>
      <c r="J56" s="20">
        <v>8.269254852849091</v>
      </c>
      <c r="K56" s="20">
        <v>417.73074514715086</v>
      </c>
      <c r="L56" s="20">
        <v>3.730745147150909</v>
      </c>
      <c r="M56" s="20">
        <v>45.115856428895974</v>
      </c>
      <c r="N56" s="19" t="s">
        <v>646</v>
      </c>
      <c r="O56" s="1">
        <v>2.3409167446341574</v>
      </c>
      <c r="P56" s="1">
        <v>0.1260153744506681</v>
      </c>
      <c r="Q56" s="19" t="s">
        <v>647</v>
      </c>
      <c r="R56" s="1" t="s">
        <v>648</v>
      </c>
    </row>
    <row r="57" spans="1:18" x14ac:dyDescent="0.2">
      <c r="A57" s="1" t="s">
        <v>465</v>
      </c>
      <c r="B57" s="15">
        <v>1464</v>
      </c>
      <c r="C57" s="16">
        <v>18</v>
      </c>
      <c r="D57" s="15">
        <v>1446</v>
      </c>
      <c r="E57" s="17">
        <v>2649</v>
      </c>
      <c r="F57" s="17">
        <v>39</v>
      </c>
      <c r="G57" s="17">
        <v>2610</v>
      </c>
      <c r="H57" s="17">
        <v>20.288840262582056</v>
      </c>
      <c r="I57" s="18">
        <v>1443.7111597374178</v>
      </c>
      <c r="J57" s="20">
        <v>36.711159737417944</v>
      </c>
      <c r="K57" s="20">
        <v>2612.2888402625822</v>
      </c>
      <c r="L57" s="20">
        <v>2.2888402625820561</v>
      </c>
      <c r="M57" s="20">
        <v>6.2347261131310701</v>
      </c>
      <c r="N57" s="19" t="s">
        <v>646</v>
      </c>
      <c r="O57" s="1">
        <v>0.40654746784454576</v>
      </c>
      <c r="P57" s="1">
        <v>0.523727096481995</v>
      </c>
      <c r="Q57" s="19" t="s">
        <v>647</v>
      </c>
      <c r="R57" s="1" t="s">
        <v>648</v>
      </c>
    </row>
    <row r="58" spans="1:18" x14ac:dyDescent="0.2">
      <c r="A58" s="1" t="s">
        <v>89</v>
      </c>
      <c r="B58" s="15">
        <v>1157</v>
      </c>
      <c r="C58" s="16">
        <v>26</v>
      </c>
      <c r="D58" s="15">
        <v>1131</v>
      </c>
      <c r="E58" s="17">
        <v>373</v>
      </c>
      <c r="F58" s="17">
        <v>5</v>
      </c>
      <c r="G58" s="17">
        <v>368</v>
      </c>
      <c r="H58" s="17">
        <v>23.442483660130719</v>
      </c>
      <c r="I58" s="18">
        <v>1133.5575163398692</v>
      </c>
      <c r="J58" s="20">
        <v>7.5575163398692808</v>
      </c>
      <c r="K58" s="20">
        <v>365.44248366013073</v>
      </c>
      <c r="L58" s="20">
        <v>-2.5575163398692808</v>
      </c>
      <c r="M58" s="20">
        <v>-33.840698780593272</v>
      </c>
      <c r="N58" s="19" t="s">
        <v>650</v>
      </c>
      <c r="O58" s="1">
        <v>1.1681688173708771</v>
      </c>
      <c r="P58" s="1">
        <v>0.27977781891446574</v>
      </c>
      <c r="Q58" s="19" t="s">
        <v>647</v>
      </c>
      <c r="R58" s="1" t="s">
        <v>648</v>
      </c>
    </row>
    <row r="59" spans="1:18" x14ac:dyDescent="0.2">
      <c r="A59" s="1" t="s">
        <v>471</v>
      </c>
      <c r="B59" s="15">
        <v>906</v>
      </c>
      <c r="C59" s="16">
        <v>22</v>
      </c>
      <c r="D59" s="15">
        <v>884</v>
      </c>
      <c r="E59" s="17">
        <v>1474</v>
      </c>
      <c r="F59" s="17">
        <v>61</v>
      </c>
      <c r="G59" s="17">
        <v>1413</v>
      </c>
      <c r="H59" s="17">
        <v>31.595798319327731</v>
      </c>
      <c r="I59" s="18">
        <v>874.40420168067226</v>
      </c>
      <c r="J59" s="20">
        <v>51.404201680672273</v>
      </c>
      <c r="K59" s="20">
        <v>1422.5957983193277</v>
      </c>
      <c r="L59" s="20">
        <v>9.5957983193277272</v>
      </c>
      <c r="M59" s="20">
        <v>18.667342368115602</v>
      </c>
      <c r="N59" s="19" t="s">
        <v>646</v>
      </c>
      <c r="O59" s="1">
        <v>4.8756028868982453</v>
      </c>
      <c r="P59" s="1">
        <v>2.7238924180445032E-2</v>
      </c>
      <c r="Q59" s="19" t="s">
        <v>647</v>
      </c>
      <c r="R59" s="1" t="s">
        <v>648</v>
      </c>
    </row>
    <row r="60" spans="1:18" x14ac:dyDescent="0.2">
      <c r="A60" s="1" t="s">
        <v>101</v>
      </c>
      <c r="B60" s="15">
        <v>2392</v>
      </c>
      <c r="C60" s="16">
        <v>18</v>
      </c>
      <c r="D60" s="15">
        <v>2374</v>
      </c>
      <c r="E60" s="17">
        <v>2069</v>
      </c>
      <c r="F60" s="17">
        <v>15</v>
      </c>
      <c r="G60" s="17">
        <v>2054</v>
      </c>
      <c r="H60" s="17">
        <v>17.694687289845326</v>
      </c>
      <c r="I60" s="18">
        <v>2374.3053127101543</v>
      </c>
      <c r="J60" s="20">
        <v>15.305312710154674</v>
      </c>
      <c r="K60" s="20">
        <v>2053.6946872898452</v>
      </c>
      <c r="L60" s="20">
        <v>-0.30531271015467354</v>
      </c>
      <c r="M60" s="20">
        <v>-1.9948152379278508</v>
      </c>
      <c r="N60" s="19" t="s">
        <v>646</v>
      </c>
      <c r="O60" s="1">
        <v>1.1443087540230722E-2</v>
      </c>
      <c r="P60" s="1">
        <v>0.91481090099438078</v>
      </c>
      <c r="Q60" s="19" t="s">
        <v>647</v>
      </c>
      <c r="R60" s="1" t="s">
        <v>648</v>
      </c>
    </row>
    <row r="61" spans="1:18" x14ac:dyDescent="0.2">
      <c r="A61" s="1" t="s">
        <v>533</v>
      </c>
      <c r="B61" s="15">
        <v>253</v>
      </c>
      <c r="C61" s="16">
        <v>5</v>
      </c>
      <c r="D61" s="15">
        <v>248</v>
      </c>
      <c r="E61" s="17">
        <v>382</v>
      </c>
      <c r="F61" s="17">
        <v>11</v>
      </c>
      <c r="G61" s="17">
        <v>371</v>
      </c>
      <c r="H61" s="17">
        <v>6.3748031496062989</v>
      </c>
      <c r="I61" s="18">
        <v>246.62519685039368</v>
      </c>
      <c r="J61" s="20">
        <v>9.6251968503937011</v>
      </c>
      <c r="K61" s="20">
        <v>372.37480314960629</v>
      </c>
      <c r="L61" s="20">
        <v>1.3748031496062989</v>
      </c>
      <c r="M61" s="20">
        <v>14.283376963350783</v>
      </c>
      <c r="N61" s="19" t="s">
        <v>646</v>
      </c>
      <c r="O61" s="1">
        <v>0.50560073537698358</v>
      </c>
      <c r="P61" s="1">
        <v>0.47704949072996544</v>
      </c>
      <c r="Q61" s="19" t="s">
        <v>647</v>
      </c>
      <c r="R61" s="1" t="s">
        <v>648</v>
      </c>
    </row>
    <row r="62" spans="1:18" x14ac:dyDescent="0.2">
      <c r="A62" s="1" t="s">
        <v>317</v>
      </c>
      <c r="B62" s="15">
        <v>180</v>
      </c>
      <c r="C62" s="16">
        <v>13</v>
      </c>
      <c r="D62" s="15">
        <v>167</v>
      </c>
      <c r="E62" s="17">
        <v>341</v>
      </c>
      <c r="F62" s="17">
        <v>21</v>
      </c>
      <c r="G62" s="17">
        <v>320</v>
      </c>
      <c r="H62" s="17">
        <v>11.746641074856045</v>
      </c>
      <c r="I62" s="18">
        <v>168.25335892514394</v>
      </c>
      <c r="J62" s="20">
        <v>22.253358925143953</v>
      </c>
      <c r="K62" s="20">
        <v>318.74664107485603</v>
      </c>
      <c r="L62" s="20">
        <v>-1.253358925143953</v>
      </c>
      <c r="M62" s="20">
        <v>-5.6322235639123637</v>
      </c>
      <c r="N62" s="19" t="s">
        <v>646</v>
      </c>
      <c r="O62" s="1">
        <v>0.21858951350094899</v>
      </c>
      <c r="P62" s="1">
        <v>0.64011674621481029</v>
      </c>
      <c r="Q62" s="19" t="s">
        <v>647</v>
      </c>
      <c r="R62" s="1" t="s">
        <v>648</v>
      </c>
    </row>
    <row r="63" spans="1:18" x14ac:dyDescent="0.2">
      <c r="A63" s="1" t="s">
        <v>301</v>
      </c>
      <c r="B63" s="15">
        <v>1946</v>
      </c>
      <c r="C63" s="16">
        <v>38</v>
      </c>
      <c r="D63" s="15">
        <v>1908</v>
      </c>
      <c r="E63" s="17">
        <v>1410</v>
      </c>
      <c r="F63" s="17">
        <v>28</v>
      </c>
      <c r="G63" s="17">
        <v>1382</v>
      </c>
      <c r="H63" s="17">
        <v>38.270560190703222</v>
      </c>
      <c r="I63" s="18">
        <v>1907.729439809297</v>
      </c>
      <c r="J63" s="20">
        <v>27.729439809296782</v>
      </c>
      <c r="K63" s="20">
        <v>1382.2705601907032</v>
      </c>
      <c r="L63" s="20">
        <v>0.27056019070321824</v>
      </c>
      <c r="M63" s="20">
        <v>0.97571459273586991</v>
      </c>
      <c r="N63" s="19" t="s">
        <v>646</v>
      </c>
      <c r="O63" s="1">
        <v>4.6439963221028462E-3</v>
      </c>
      <c r="P63" s="1">
        <v>0.94566871766514482</v>
      </c>
      <c r="Q63" s="19" t="s">
        <v>647</v>
      </c>
      <c r="R63" s="1" t="s">
        <v>648</v>
      </c>
    </row>
    <row r="64" spans="1:18" x14ac:dyDescent="0.2">
      <c r="A64" s="1" t="s">
        <v>127</v>
      </c>
      <c r="B64" s="15">
        <v>1040</v>
      </c>
      <c r="C64" s="16">
        <v>32</v>
      </c>
      <c r="D64" s="15">
        <v>1008</v>
      </c>
      <c r="E64" s="17">
        <v>354</v>
      </c>
      <c r="F64" s="17">
        <v>8</v>
      </c>
      <c r="G64" s="17">
        <v>346</v>
      </c>
      <c r="H64" s="17">
        <v>29.842180774748925</v>
      </c>
      <c r="I64" s="18">
        <v>1010.1578192252512</v>
      </c>
      <c r="J64" s="20">
        <v>10.157819225251076</v>
      </c>
      <c r="K64" s="20">
        <v>343.84218077474895</v>
      </c>
      <c r="L64" s="20">
        <v>-2.1578192252510764</v>
      </c>
      <c r="M64" s="20">
        <v>-21.242937853107346</v>
      </c>
      <c r="N64" s="19" t="s">
        <v>646</v>
      </c>
      <c r="O64" s="1">
        <v>0.63256211896824766</v>
      </c>
      <c r="P64" s="1">
        <v>0.42641706646474614</v>
      </c>
      <c r="Q64" s="19" t="s">
        <v>647</v>
      </c>
      <c r="R64" s="1" t="s">
        <v>648</v>
      </c>
    </row>
    <row r="65" spans="1:18" x14ac:dyDescent="0.2">
      <c r="A65" s="1" t="s">
        <v>131</v>
      </c>
      <c r="B65" s="15">
        <v>3816</v>
      </c>
      <c r="C65" s="16">
        <v>192</v>
      </c>
      <c r="D65" s="15">
        <v>3624</v>
      </c>
      <c r="E65" s="17">
        <v>1058</v>
      </c>
      <c r="F65" s="17">
        <v>43</v>
      </c>
      <c r="G65" s="17">
        <v>1015</v>
      </c>
      <c r="H65" s="17">
        <v>183.98851046368486</v>
      </c>
      <c r="I65" s="18">
        <v>3632.0114895363154</v>
      </c>
      <c r="J65" s="20">
        <v>51.011489536315139</v>
      </c>
      <c r="K65" s="20">
        <v>1006.9885104636849</v>
      </c>
      <c r="L65" s="20">
        <v>-8.011489536315139</v>
      </c>
      <c r="M65" s="20">
        <v>-15.705264851385589</v>
      </c>
      <c r="N65" s="19" t="s">
        <v>646</v>
      </c>
      <c r="O65" s="1">
        <v>1.6884835956154893</v>
      </c>
      <c r="P65" s="1">
        <v>0.19380098530385387</v>
      </c>
      <c r="Q65" s="19" t="s">
        <v>647</v>
      </c>
      <c r="R65" s="1" t="s">
        <v>648</v>
      </c>
    </row>
    <row r="66" spans="1:18" x14ac:dyDescent="0.2">
      <c r="A66" s="1" t="s">
        <v>479</v>
      </c>
      <c r="B66" s="15">
        <v>449</v>
      </c>
      <c r="C66" s="16">
        <v>5</v>
      </c>
      <c r="D66" s="15">
        <v>444</v>
      </c>
      <c r="E66" s="17">
        <v>1120</v>
      </c>
      <c r="F66" s="17">
        <v>16</v>
      </c>
      <c r="G66" s="17">
        <v>1104</v>
      </c>
      <c r="H66" s="17">
        <v>6.0095602294455066</v>
      </c>
      <c r="I66" s="18">
        <v>442.99043977055453</v>
      </c>
      <c r="J66" s="20">
        <v>14.990439770554493</v>
      </c>
      <c r="K66" s="20">
        <v>1105.0095602294455</v>
      </c>
      <c r="L66" s="20">
        <v>1.0095602294455066</v>
      </c>
      <c r="M66" s="20">
        <v>6.7346938775510194</v>
      </c>
      <c r="N66" s="19" t="s">
        <v>650</v>
      </c>
      <c r="O66" s="1">
        <v>0.24081230979987139</v>
      </c>
      <c r="P66" s="1">
        <v>0.62362003649977149</v>
      </c>
      <c r="Q66" s="19" t="s">
        <v>647</v>
      </c>
      <c r="R66" s="1" t="s">
        <v>648</v>
      </c>
    </row>
    <row r="67" spans="1:18" x14ac:dyDescent="0.2">
      <c r="A67" s="1" t="s">
        <v>137</v>
      </c>
      <c r="B67" s="15">
        <v>5536</v>
      </c>
      <c r="C67" s="16">
        <v>41</v>
      </c>
      <c r="D67" s="15">
        <v>5495</v>
      </c>
      <c r="E67" s="17">
        <v>654</v>
      </c>
      <c r="F67" s="17">
        <v>8</v>
      </c>
      <c r="G67" s="17">
        <v>646</v>
      </c>
      <c r="H67" s="17">
        <v>43.822940226171248</v>
      </c>
      <c r="I67" s="18">
        <v>5492.1770597738287</v>
      </c>
      <c r="J67" s="20">
        <v>5.1770597738287556</v>
      </c>
      <c r="K67" s="20">
        <v>648.82294022617123</v>
      </c>
      <c r="L67" s="20">
        <v>2.8229402261712444</v>
      </c>
      <c r="M67" s="20">
        <v>54.527866192348519</v>
      </c>
      <c r="N67" s="19" t="s">
        <v>646</v>
      </c>
      <c r="O67" s="1">
        <v>1.7348674732717666</v>
      </c>
      <c r="P67" s="1">
        <v>0.18779046802867078</v>
      </c>
      <c r="Q67" s="19" t="s">
        <v>647</v>
      </c>
      <c r="R67" s="1" t="s">
        <v>648</v>
      </c>
    </row>
    <row r="68" spans="1:18" x14ac:dyDescent="0.2">
      <c r="A68" s="1" t="s">
        <v>151</v>
      </c>
      <c r="B68" s="15">
        <v>1915</v>
      </c>
      <c r="C68" s="16">
        <v>124</v>
      </c>
      <c r="D68" s="15">
        <v>1791</v>
      </c>
      <c r="E68" s="17">
        <v>502</v>
      </c>
      <c r="F68" s="17">
        <v>34</v>
      </c>
      <c r="G68" s="17">
        <v>468</v>
      </c>
      <c r="H68" s="17">
        <v>125.18411253620191</v>
      </c>
      <c r="I68" s="18">
        <v>1789.8158874637982</v>
      </c>
      <c r="J68" s="20">
        <v>32.815887463798092</v>
      </c>
      <c r="K68" s="20">
        <v>469.18411253620189</v>
      </c>
      <c r="L68" s="20">
        <v>1.1841125362019085</v>
      </c>
      <c r="M68" s="20">
        <v>3.6083514045085647</v>
      </c>
      <c r="N68" s="19" t="s">
        <v>650</v>
      </c>
      <c r="O68" s="1">
        <v>5.7699240419288159E-2</v>
      </c>
      <c r="P68" s="1">
        <v>0.81017004940931137</v>
      </c>
      <c r="Q68" s="19" t="s">
        <v>647</v>
      </c>
      <c r="R68" s="1" t="s">
        <v>648</v>
      </c>
    </row>
    <row r="69" spans="1:18" x14ac:dyDescent="0.2">
      <c r="A69" s="1" t="s">
        <v>153</v>
      </c>
      <c r="B69" s="15">
        <v>4221</v>
      </c>
      <c r="C69" s="16">
        <v>28</v>
      </c>
      <c r="D69" s="15">
        <v>4193</v>
      </c>
      <c r="E69" s="17">
        <v>1309</v>
      </c>
      <c r="F69" s="17">
        <v>9</v>
      </c>
      <c r="G69" s="17">
        <v>1300</v>
      </c>
      <c r="H69" s="17">
        <v>28.241772151898733</v>
      </c>
      <c r="I69" s="18">
        <v>4192.7582278481013</v>
      </c>
      <c r="J69" s="20">
        <v>8.7582278481012654</v>
      </c>
      <c r="K69" s="20">
        <v>1300.2417721518989</v>
      </c>
      <c r="L69" s="20">
        <v>0.24177215189873458</v>
      </c>
      <c r="M69" s="20">
        <v>2.7605145252204122</v>
      </c>
      <c r="N69" s="19" t="s">
        <v>646</v>
      </c>
      <c r="O69" s="1">
        <v>8.8028159976063797E-3</v>
      </c>
      <c r="P69" s="1">
        <v>0.92524950408128825</v>
      </c>
      <c r="Q69" s="19" t="s">
        <v>647</v>
      </c>
      <c r="R69" s="1" t="s">
        <v>648</v>
      </c>
    </row>
    <row r="70" spans="1:18" x14ac:dyDescent="0.2">
      <c r="A70" s="1" t="s">
        <v>159</v>
      </c>
      <c r="B70" s="15">
        <v>2656</v>
      </c>
      <c r="C70" s="16">
        <v>44</v>
      </c>
      <c r="D70" s="15">
        <v>2612</v>
      </c>
      <c r="E70" s="17">
        <v>552</v>
      </c>
      <c r="F70" s="17">
        <v>16</v>
      </c>
      <c r="G70" s="17">
        <v>536</v>
      </c>
      <c r="H70" s="17">
        <v>49.67581047381546</v>
      </c>
      <c r="I70" s="18">
        <v>2606.3241895261845</v>
      </c>
      <c r="J70" s="20">
        <v>10.324189526184538</v>
      </c>
      <c r="K70" s="20">
        <v>541.67581047381543</v>
      </c>
      <c r="L70" s="20">
        <v>5.6758104738154618</v>
      </c>
      <c r="M70" s="20">
        <v>54.975845410628018</v>
      </c>
      <c r="N70" s="19" t="s">
        <v>646</v>
      </c>
      <c r="O70" s="1">
        <v>3.8406587993134171</v>
      </c>
      <c r="P70" s="1">
        <v>5.0023862220983394E-2</v>
      </c>
      <c r="Q70" s="19" t="s">
        <v>647</v>
      </c>
      <c r="R70" s="1" t="s">
        <v>648</v>
      </c>
    </row>
    <row r="71" spans="1:18" x14ac:dyDescent="0.2">
      <c r="A71" s="1" t="s">
        <v>165</v>
      </c>
      <c r="B71" s="15">
        <v>129</v>
      </c>
      <c r="C71" s="16">
        <v>11</v>
      </c>
      <c r="D71" s="15">
        <v>118</v>
      </c>
      <c r="E71" s="17">
        <v>128</v>
      </c>
      <c r="F71" s="17">
        <v>8</v>
      </c>
      <c r="G71" s="17">
        <v>120</v>
      </c>
      <c r="H71" s="17">
        <v>9.536964980544747</v>
      </c>
      <c r="I71" s="18">
        <v>119.46303501945525</v>
      </c>
      <c r="J71" s="20">
        <v>9.463035019455253</v>
      </c>
      <c r="K71" s="20">
        <v>118.53696498054475</v>
      </c>
      <c r="L71" s="20">
        <v>-1.463035019455253</v>
      </c>
      <c r="M71" s="20">
        <v>-15.460526315789474</v>
      </c>
      <c r="N71" s="19" t="s">
        <v>646</v>
      </c>
      <c r="O71" s="1">
        <v>0.48660724999914268</v>
      </c>
      <c r="P71" s="1">
        <v>0.48544464856790881</v>
      </c>
      <c r="Q71" s="19" t="s">
        <v>647</v>
      </c>
      <c r="R71" s="1" t="s">
        <v>648</v>
      </c>
    </row>
    <row r="72" spans="1:18" x14ac:dyDescent="0.2">
      <c r="A72" s="1" t="s">
        <v>489</v>
      </c>
      <c r="B72" s="15">
        <v>984</v>
      </c>
      <c r="C72" s="16">
        <v>26</v>
      </c>
      <c r="D72" s="15">
        <v>958</v>
      </c>
      <c r="E72" s="17">
        <v>2914</v>
      </c>
      <c r="F72" s="17">
        <v>104</v>
      </c>
      <c r="G72" s="17">
        <v>2810</v>
      </c>
      <c r="H72" s="17">
        <v>32.816829143150329</v>
      </c>
      <c r="I72" s="18">
        <v>951.18317085684964</v>
      </c>
      <c r="J72" s="20">
        <v>97.183170856849671</v>
      </c>
      <c r="K72" s="20">
        <v>2816.8168291431502</v>
      </c>
      <c r="L72" s="20">
        <v>6.8168291431503292</v>
      </c>
      <c r="M72" s="20">
        <v>7.0144131777625214</v>
      </c>
      <c r="N72" s="19" t="s">
        <v>650</v>
      </c>
      <c r="O72" s="1">
        <v>1.9595278035838621</v>
      </c>
      <c r="P72" s="1">
        <v>0.16156382802391359</v>
      </c>
      <c r="Q72" s="19" t="s">
        <v>647</v>
      </c>
      <c r="R72" s="1" t="s">
        <v>648</v>
      </c>
    </row>
    <row r="73" spans="1:18" x14ac:dyDescent="0.2">
      <c r="A73" s="1" t="s">
        <v>175</v>
      </c>
      <c r="B73" s="15">
        <v>868</v>
      </c>
      <c r="C73" s="16">
        <v>58</v>
      </c>
      <c r="D73" s="15">
        <v>810</v>
      </c>
      <c r="E73" s="17">
        <v>446</v>
      </c>
      <c r="F73" s="17">
        <v>23</v>
      </c>
      <c r="G73" s="17">
        <v>423</v>
      </c>
      <c r="H73" s="17">
        <v>53.506849315068493</v>
      </c>
      <c r="I73" s="18">
        <v>814.49315068493149</v>
      </c>
      <c r="J73" s="20">
        <v>27.493150684931507</v>
      </c>
      <c r="K73" s="20">
        <v>418.50684931506845</v>
      </c>
      <c r="L73" s="20">
        <v>-4.493150684931507</v>
      </c>
      <c r="M73" s="20">
        <v>-16.342800199302442</v>
      </c>
      <c r="N73" s="19" t="s">
        <v>646</v>
      </c>
      <c r="O73" s="1">
        <v>1.1846372470479605</v>
      </c>
      <c r="P73" s="1">
        <v>0.27641396220614245</v>
      </c>
      <c r="Q73" s="19" t="s">
        <v>647</v>
      </c>
      <c r="R73" s="1" t="s">
        <v>648</v>
      </c>
    </row>
    <row r="74" spans="1:18" x14ac:dyDescent="0.2">
      <c r="A74" s="1" t="s">
        <v>493</v>
      </c>
      <c r="B74" s="15">
        <v>351</v>
      </c>
      <c r="C74" s="16">
        <v>6</v>
      </c>
      <c r="D74" s="15">
        <v>345</v>
      </c>
      <c r="E74" s="17">
        <v>415</v>
      </c>
      <c r="F74" s="17">
        <v>17</v>
      </c>
      <c r="G74" s="17">
        <v>398</v>
      </c>
      <c r="H74" s="17">
        <v>10.539164490861619</v>
      </c>
      <c r="I74" s="18">
        <v>340.46083550913841</v>
      </c>
      <c r="J74" s="20">
        <v>12.460835509138381</v>
      </c>
      <c r="K74" s="20">
        <v>402.53916449086159</v>
      </c>
      <c r="L74" s="20">
        <v>4.5391644908616193</v>
      </c>
      <c r="M74" s="20">
        <v>36.427448926139341</v>
      </c>
      <c r="N74" s="19" t="s">
        <v>646</v>
      </c>
      <c r="O74" s="1">
        <v>3.7201999967713406</v>
      </c>
      <c r="P74" s="1">
        <v>5.375793156186795E-2</v>
      </c>
      <c r="Q74" s="19" t="s">
        <v>647</v>
      </c>
      <c r="R74" s="1" t="s">
        <v>648</v>
      </c>
    </row>
    <row r="75" spans="1:18" x14ac:dyDescent="0.2">
      <c r="A75" s="1" t="s">
        <v>179</v>
      </c>
      <c r="B75" s="15">
        <v>1077</v>
      </c>
      <c r="C75" s="16">
        <v>23</v>
      </c>
      <c r="D75" s="15">
        <v>1054</v>
      </c>
      <c r="E75" s="17">
        <v>908</v>
      </c>
      <c r="F75" s="17">
        <v>27</v>
      </c>
      <c r="G75" s="17">
        <v>881</v>
      </c>
      <c r="H75" s="17">
        <v>27.128463476070529</v>
      </c>
      <c r="I75" s="18">
        <v>1049.8715365239295</v>
      </c>
      <c r="J75" s="20">
        <v>22.871536523929471</v>
      </c>
      <c r="K75" s="20">
        <v>885.12846347607046</v>
      </c>
      <c r="L75" s="20">
        <v>4.1284634760705288</v>
      </c>
      <c r="M75" s="20">
        <v>18.05066079295154</v>
      </c>
      <c r="N75" s="19" t="s">
        <v>650</v>
      </c>
      <c r="O75" s="1">
        <v>1.4089834808552899</v>
      </c>
      <c r="P75" s="1">
        <v>0.23522521449896772</v>
      </c>
      <c r="Q75" s="19" t="s">
        <v>647</v>
      </c>
      <c r="R75" s="1" t="s">
        <v>648</v>
      </c>
    </row>
    <row r="76" spans="1:18" x14ac:dyDescent="0.2">
      <c r="A76" s="1" t="s">
        <v>185</v>
      </c>
      <c r="B76" s="15">
        <v>4572</v>
      </c>
      <c r="C76" s="16">
        <v>22</v>
      </c>
      <c r="D76" s="15">
        <v>4550</v>
      </c>
      <c r="E76" s="17">
        <v>1903</v>
      </c>
      <c r="F76" s="17">
        <v>17</v>
      </c>
      <c r="G76" s="17">
        <v>1886</v>
      </c>
      <c r="H76" s="17">
        <v>27.537915057915058</v>
      </c>
      <c r="I76" s="18">
        <v>4544.4620849420844</v>
      </c>
      <c r="J76" s="20">
        <v>11.462084942084942</v>
      </c>
      <c r="K76" s="20">
        <v>1891.5379150579149</v>
      </c>
      <c r="L76" s="20">
        <v>5.5379150579150576</v>
      </c>
      <c r="M76" s="20">
        <v>48.3150760607408</v>
      </c>
      <c r="N76" s="19" t="s">
        <v>646</v>
      </c>
      <c r="O76" s="1">
        <v>3.8122927752584004</v>
      </c>
      <c r="P76" s="1">
        <v>5.0877761558382702E-2</v>
      </c>
      <c r="Q76" s="19" t="s">
        <v>647</v>
      </c>
      <c r="R76" s="1" t="s">
        <v>648</v>
      </c>
    </row>
    <row r="77" spans="1:18" x14ac:dyDescent="0.2">
      <c r="A77" s="1" t="s">
        <v>191</v>
      </c>
      <c r="B77" s="15">
        <v>2228</v>
      </c>
      <c r="C77" s="16">
        <v>55</v>
      </c>
      <c r="D77" s="15">
        <v>2173</v>
      </c>
      <c r="E77" s="17">
        <v>1463</v>
      </c>
      <c r="F77" s="17">
        <v>37</v>
      </c>
      <c r="G77" s="17">
        <v>1426</v>
      </c>
      <c r="H77" s="17">
        <v>55.534001625575726</v>
      </c>
      <c r="I77" s="18">
        <v>2172.4659983744241</v>
      </c>
      <c r="J77" s="20">
        <v>36.465998374424274</v>
      </c>
      <c r="K77" s="20">
        <v>1426.5340016255757</v>
      </c>
      <c r="L77" s="20">
        <v>0.53400162557572628</v>
      </c>
      <c r="M77" s="20">
        <v>1.4643822996225786</v>
      </c>
      <c r="N77" s="19" t="s">
        <v>646</v>
      </c>
      <c r="O77" s="1">
        <v>1.3285812135682827E-2</v>
      </c>
      <c r="P77" s="1">
        <v>0.90823579481910266</v>
      </c>
      <c r="Q77" s="19" t="s">
        <v>647</v>
      </c>
      <c r="R77" s="1" t="s">
        <v>648</v>
      </c>
    </row>
    <row r="78" spans="1:18" x14ac:dyDescent="0.2">
      <c r="A78" s="1" t="s">
        <v>209</v>
      </c>
      <c r="B78" s="15">
        <v>4141</v>
      </c>
      <c r="C78" s="16">
        <v>42</v>
      </c>
      <c r="D78" s="15">
        <v>4099</v>
      </c>
      <c r="E78" s="17">
        <v>924</v>
      </c>
      <c r="F78" s="17">
        <v>6</v>
      </c>
      <c r="G78" s="17">
        <v>918</v>
      </c>
      <c r="H78" s="17">
        <v>39.243435340572553</v>
      </c>
      <c r="I78" s="18">
        <v>4101.7565646594276</v>
      </c>
      <c r="J78" s="20">
        <v>8.7565646594274433</v>
      </c>
      <c r="K78" s="20">
        <v>915.24343534057266</v>
      </c>
      <c r="L78" s="20">
        <v>-2.7565646594274433</v>
      </c>
      <c r="M78" s="20">
        <v>-31.479978354978357</v>
      </c>
      <c r="N78" s="19" t="s">
        <v>646</v>
      </c>
      <c r="O78" s="1">
        <v>1.0715493493181059</v>
      </c>
      <c r="P78" s="1">
        <v>0.30059574658629967</v>
      </c>
      <c r="Q78" s="19" t="s">
        <v>647</v>
      </c>
      <c r="R78" s="1" t="s">
        <v>648</v>
      </c>
    </row>
    <row r="79" spans="1:18" x14ac:dyDescent="0.2">
      <c r="A79" s="1" t="s">
        <v>215</v>
      </c>
      <c r="B79" s="15">
        <v>2107</v>
      </c>
      <c r="C79" s="16">
        <v>66</v>
      </c>
      <c r="D79" s="15">
        <v>2041</v>
      </c>
      <c r="E79" s="17">
        <v>632</v>
      </c>
      <c r="F79" s="17">
        <v>24</v>
      </c>
      <c r="G79" s="17">
        <v>608</v>
      </c>
      <c r="H79" s="17">
        <v>69.233296823658264</v>
      </c>
      <c r="I79" s="18">
        <v>2037.7667031763415</v>
      </c>
      <c r="J79" s="20">
        <v>20.766703176341732</v>
      </c>
      <c r="K79" s="20">
        <v>611.23329682365829</v>
      </c>
      <c r="L79" s="20">
        <v>3.233296823658268</v>
      </c>
      <c r="M79" s="20">
        <v>15.569620253164548</v>
      </c>
      <c r="N79" s="19" t="s">
        <v>646</v>
      </c>
      <c r="O79" s="1">
        <v>0.67664545086098238</v>
      </c>
      <c r="P79" s="1">
        <v>0.41074424988099506</v>
      </c>
      <c r="Q79" s="19" t="s">
        <v>647</v>
      </c>
      <c r="R79" s="1" t="s">
        <v>648</v>
      </c>
    </row>
    <row r="80" spans="1:18" x14ac:dyDescent="0.2">
      <c r="A80" s="1" t="s">
        <v>497</v>
      </c>
      <c r="B80" s="15">
        <v>2159</v>
      </c>
      <c r="C80" s="16">
        <v>92</v>
      </c>
      <c r="D80" s="15">
        <v>2067</v>
      </c>
      <c r="E80" s="17">
        <v>1865</v>
      </c>
      <c r="F80" s="17">
        <v>100</v>
      </c>
      <c r="G80" s="17">
        <v>1765</v>
      </c>
      <c r="H80" s="17">
        <v>103.01391650099404</v>
      </c>
      <c r="I80" s="18">
        <v>2055.9860834990063</v>
      </c>
      <c r="J80" s="20">
        <v>88.986083499005971</v>
      </c>
      <c r="K80" s="20">
        <v>1776.0139165009941</v>
      </c>
      <c r="L80" s="20">
        <v>11.013916500994029</v>
      </c>
      <c r="M80" s="20">
        <v>12.377122430741725</v>
      </c>
      <c r="N80" s="19" t="s">
        <v>646</v>
      </c>
      <c r="O80" s="1">
        <v>2.6680825835012913</v>
      </c>
      <c r="P80" s="1">
        <v>0.10237929826808542</v>
      </c>
      <c r="Q80" s="19" t="s">
        <v>647</v>
      </c>
      <c r="R80" s="1" t="s">
        <v>648</v>
      </c>
    </row>
    <row r="81" spans="1:18" x14ac:dyDescent="0.2">
      <c r="A81" s="1" t="s">
        <v>225</v>
      </c>
      <c r="B81" s="15">
        <v>1536</v>
      </c>
      <c r="C81" s="16">
        <v>30</v>
      </c>
      <c r="D81" s="15">
        <v>1506</v>
      </c>
      <c r="E81" s="17">
        <v>347</v>
      </c>
      <c r="F81" s="17">
        <v>6</v>
      </c>
      <c r="G81" s="17">
        <v>341</v>
      </c>
      <c r="H81" s="17">
        <v>29.36590546999469</v>
      </c>
      <c r="I81" s="18">
        <v>1506.6340945300053</v>
      </c>
      <c r="J81" s="20">
        <v>6.6340945300053109</v>
      </c>
      <c r="K81" s="20">
        <v>340.36590546999469</v>
      </c>
      <c r="L81" s="20">
        <v>-0.63409453000531091</v>
      </c>
      <c r="M81" s="20">
        <v>-9.5581171950048063</v>
      </c>
      <c r="N81" s="19" t="s">
        <v>646</v>
      </c>
      <c r="O81" s="1">
        <v>7.5747601705481366E-2</v>
      </c>
      <c r="P81" s="1">
        <v>0.78314505441228155</v>
      </c>
      <c r="Q81" s="19" t="s">
        <v>647</v>
      </c>
      <c r="R81" s="1" t="s">
        <v>648</v>
      </c>
    </row>
    <row r="82" spans="1:18" x14ac:dyDescent="0.2">
      <c r="A82" s="1" t="s">
        <v>311</v>
      </c>
      <c r="B82" s="15">
        <v>1621</v>
      </c>
      <c r="C82" s="16">
        <v>17</v>
      </c>
      <c r="D82" s="15">
        <v>1604</v>
      </c>
      <c r="E82" s="17">
        <v>703</v>
      </c>
      <c r="F82" s="17">
        <v>10</v>
      </c>
      <c r="G82" s="17">
        <v>693</v>
      </c>
      <c r="H82" s="17">
        <v>18.832616179001722</v>
      </c>
      <c r="I82" s="18">
        <v>1602.1673838209981</v>
      </c>
      <c r="J82" s="20">
        <v>8.1673838209982783</v>
      </c>
      <c r="K82" s="20">
        <v>694.83261617900166</v>
      </c>
      <c r="L82" s="20">
        <v>1.8326161790017217</v>
      </c>
      <c r="M82" s="20">
        <v>22.438227701385603</v>
      </c>
      <c r="N82" s="19" t="s">
        <v>650</v>
      </c>
      <c r="O82" s="1">
        <v>0.59646958704333619</v>
      </c>
      <c r="P82" s="1">
        <v>0.43992821774624286</v>
      </c>
      <c r="Q82" s="19" t="s">
        <v>647</v>
      </c>
      <c r="R82" s="1" t="s">
        <v>648</v>
      </c>
    </row>
    <row r="83" spans="1:18" x14ac:dyDescent="0.2">
      <c r="A83" s="1" t="s">
        <v>503</v>
      </c>
      <c r="B83" s="15">
        <v>1060</v>
      </c>
      <c r="C83" s="16">
        <v>47</v>
      </c>
      <c r="D83" s="15">
        <v>1013</v>
      </c>
      <c r="E83" s="17">
        <v>998</v>
      </c>
      <c r="F83" s="17">
        <v>52</v>
      </c>
      <c r="G83" s="17">
        <v>946</v>
      </c>
      <c r="H83" s="17">
        <v>50.991253644314867</v>
      </c>
      <c r="I83" s="18">
        <v>1009.008746355685</v>
      </c>
      <c r="J83" s="20">
        <v>48.008746355685133</v>
      </c>
      <c r="K83" s="20">
        <v>949.99125364431484</v>
      </c>
      <c r="L83" s="20">
        <v>3.9912536443148667</v>
      </c>
      <c r="M83" s="20">
        <v>8.3135968907511941</v>
      </c>
      <c r="N83" s="19" t="s">
        <v>646</v>
      </c>
      <c r="O83" s="1">
        <v>0.67678189220134077</v>
      </c>
      <c r="P83" s="1">
        <v>0.41069707540749045</v>
      </c>
      <c r="Q83" s="19" t="s">
        <v>647</v>
      </c>
      <c r="R83" s="1" t="s">
        <v>648</v>
      </c>
    </row>
    <row r="84" spans="1:18" x14ac:dyDescent="0.2">
      <c r="A84" s="1" t="s">
        <v>229</v>
      </c>
      <c r="B84" s="15">
        <v>1565</v>
      </c>
      <c r="C84" s="16">
        <v>9</v>
      </c>
      <c r="D84" s="15">
        <v>1556</v>
      </c>
      <c r="E84" s="17">
        <v>1124</v>
      </c>
      <c r="F84" s="17">
        <v>6</v>
      </c>
      <c r="G84" s="17">
        <v>1118</v>
      </c>
      <c r="H84" s="17">
        <v>8.7300111565637781</v>
      </c>
      <c r="I84" s="18">
        <v>1556.2699888434363</v>
      </c>
      <c r="J84" s="20">
        <v>6.2699888434362219</v>
      </c>
      <c r="K84" s="20">
        <v>1117.7300111565639</v>
      </c>
      <c r="L84" s="20">
        <v>-0.26998884343622187</v>
      </c>
      <c r="M84" s="20">
        <v>-4.3060498220640602</v>
      </c>
      <c r="N84" s="19" t="s">
        <v>646</v>
      </c>
      <c r="O84" s="1">
        <v>2.0087723809040205E-2</v>
      </c>
      <c r="P84" s="1">
        <v>0.88729235543013341</v>
      </c>
      <c r="Q84" s="19" t="s">
        <v>647</v>
      </c>
      <c r="R84" s="1" t="s">
        <v>648</v>
      </c>
    </row>
    <row r="85" spans="1:18" x14ac:dyDescent="0.2">
      <c r="A85" s="1" t="s">
        <v>589</v>
      </c>
      <c r="B85" s="15">
        <v>2297</v>
      </c>
      <c r="C85" s="16">
        <v>17</v>
      </c>
      <c r="D85" s="15">
        <v>2280</v>
      </c>
      <c r="E85" s="17">
        <v>1600</v>
      </c>
      <c r="F85" s="17">
        <v>17</v>
      </c>
      <c r="G85" s="17">
        <v>1583</v>
      </c>
      <c r="H85" s="17">
        <v>20.040544008211445</v>
      </c>
      <c r="I85" s="18">
        <v>2276.9594559917887</v>
      </c>
      <c r="J85" s="20">
        <v>13.959455991788555</v>
      </c>
      <c r="K85" s="20">
        <v>1586.0405440082116</v>
      </c>
      <c r="L85" s="20">
        <v>3.0405440082114445</v>
      </c>
      <c r="M85" s="20">
        <v>21.78125</v>
      </c>
      <c r="N85" s="19" t="s">
        <v>650</v>
      </c>
      <c r="O85" s="1">
        <v>1.1334678383088905</v>
      </c>
      <c r="P85" s="1">
        <v>0.28703684973486088</v>
      </c>
      <c r="Q85" s="19" t="s">
        <v>647</v>
      </c>
      <c r="R85" s="1" t="s">
        <v>648</v>
      </c>
    </row>
    <row r="86" spans="1:18" x14ac:dyDescent="0.2">
      <c r="A86" s="1" t="s">
        <v>243</v>
      </c>
      <c r="B86" s="15">
        <v>3235</v>
      </c>
      <c r="C86" s="16">
        <v>257</v>
      </c>
      <c r="D86" s="15">
        <v>2978</v>
      </c>
      <c r="E86" s="17">
        <v>505</v>
      </c>
      <c r="F86" s="17">
        <v>34</v>
      </c>
      <c r="G86" s="17">
        <v>471</v>
      </c>
      <c r="H86" s="17">
        <v>251.70721925133691</v>
      </c>
      <c r="I86" s="18">
        <v>2983.2927807486631</v>
      </c>
      <c r="J86" s="20">
        <v>39.292780748663105</v>
      </c>
      <c r="K86" s="20">
        <v>465.70721925133694</v>
      </c>
      <c r="L86" s="20">
        <v>-5.2927807486631053</v>
      </c>
      <c r="M86" s="20">
        <v>-13.470109897587706</v>
      </c>
      <c r="N86" s="19" t="s">
        <v>650</v>
      </c>
      <c r="O86" s="1">
        <v>0.89378027910433333</v>
      </c>
      <c r="P86" s="1">
        <v>0.34445493996807081</v>
      </c>
      <c r="Q86" s="19" t="s">
        <v>647</v>
      </c>
      <c r="R86" s="1" t="s">
        <v>648</v>
      </c>
    </row>
    <row r="87" spans="1:18" x14ac:dyDescent="0.2">
      <c r="A87" s="1" t="s">
        <v>251</v>
      </c>
      <c r="B87" s="15">
        <v>1139</v>
      </c>
      <c r="C87" s="16">
        <v>22</v>
      </c>
      <c r="D87" s="15">
        <v>1117</v>
      </c>
      <c r="E87" s="17">
        <v>384</v>
      </c>
      <c r="F87" s="17">
        <v>4</v>
      </c>
      <c r="G87" s="17">
        <v>380</v>
      </c>
      <c r="H87" s="17">
        <v>19.44451739986868</v>
      </c>
      <c r="I87" s="18">
        <v>1119.5554826001312</v>
      </c>
      <c r="J87" s="20">
        <v>6.5554826001313193</v>
      </c>
      <c r="K87" s="20">
        <v>377.44451739986863</v>
      </c>
      <c r="L87" s="20">
        <v>-2.5554826001313193</v>
      </c>
      <c r="M87" s="20">
        <v>-38.982371794871788</v>
      </c>
      <c r="N87" s="19" t="s">
        <v>646</v>
      </c>
      <c r="O87" s="1">
        <v>1.3551752761129592</v>
      </c>
      <c r="P87" s="1">
        <v>0.24437540170176944</v>
      </c>
      <c r="Q87" s="19" t="s">
        <v>647</v>
      </c>
      <c r="R87" s="1" t="s">
        <v>648</v>
      </c>
    </row>
    <row r="88" spans="1:18" x14ac:dyDescent="0.2">
      <c r="A88" s="1" t="s">
        <v>255</v>
      </c>
      <c r="B88" s="15">
        <v>964</v>
      </c>
      <c r="C88" s="16">
        <v>51</v>
      </c>
      <c r="D88" s="15">
        <v>913</v>
      </c>
      <c r="E88" s="17">
        <v>578</v>
      </c>
      <c r="F88" s="17">
        <v>34</v>
      </c>
      <c r="G88" s="17">
        <v>544</v>
      </c>
      <c r="H88" s="17">
        <v>53.138780804150457</v>
      </c>
      <c r="I88" s="18">
        <v>910.86121919584957</v>
      </c>
      <c r="J88" s="20">
        <v>31.861219195849547</v>
      </c>
      <c r="K88" s="20">
        <v>546.13878080415043</v>
      </c>
      <c r="L88" s="20">
        <v>2.1387808041504535</v>
      </c>
      <c r="M88" s="20">
        <v>6.7128027681660889</v>
      </c>
      <c r="N88" s="19" t="s">
        <v>646</v>
      </c>
      <c r="O88" s="1">
        <v>0.24305375026238277</v>
      </c>
      <c r="P88" s="1">
        <v>0.62200918325358667</v>
      </c>
      <c r="Q88" s="19" t="s">
        <v>647</v>
      </c>
      <c r="R88" s="1" t="s">
        <v>648</v>
      </c>
    </row>
    <row r="89" spans="1:18" x14ac:dyDescent="0.2">
      <c r="A89" s="1" t="s">
        <v>575</v>
      </c>
      <c r="B89" s="15">
        <v>948</v>
      </c>
      <c r="C89" s="16">
        <v>31</v>
      </c>
      <c r="D89" s="15">
        <v>917</v>
      </c>
      <c r="E89" s="17">
        <v>1446</v>
      </c>
      <c r="F89" s="17">
        <v>27</v>
      </c>
      <c r="G89" s="17">
        <v>1419</v>
      </c>
      <c r="H89" s="17">
        <v>22.967418546365913</v>
      </c>
      <c r="I89" s="18">
        <v>925.03258145363407</v>
      </c>
      <c r="J89" s="20">
        <v>35.032581453634087</v>
      </c>
      <c r="K89" s="20">
        <v>1410.9674185463659</v>
      </c>
      <c r="L89" s="20">
        <v>-8.0325814536340872</v>
      </c>
      <c r="M89" s="20">
        <v>-22.928888252968953</v>
      </c>
      <c r="N89" s="19" t="s">
        <v>646</v>
      </c>
      <c r="O89" s="1">
        <v>4.7665620643513922</v>
      </c>
      <c r="P89" s="1">
        <v>2.9017716273286254E-2</v>
      </c>
      <c r="Q89" s="19" t="s">
        <v>647</v>
      </c>
      <c r="R89" s="1" t="s">
        <v>648</v>
      </c>
    </row>
    <row r="90" spans="1:18" x14ac:dyDescent="0.2">
      <c r="A90" s="1" t="s">
        <v>273</v>
      </c>
      <c r="B90" s="15">
        <v>3725</v>
      </c>
      <c r="C90" s="16">
        <v>15</v>
      </c>
      <c r="D90" s="15">
        <v>3710</v>
      </c>
      <c r="E90" s="17">
        <v>1137</v>
      </c>
      <c r="F90" s="17">
        <v>7</v>
      </c>
      <c r="G90" s="17">
        <v>1130</v>
      </c>
      <c r="H90" s="17">
        <v>16.855203619909503</v>
      </c>
      <c r="I90" s="18">
        <v>3708.1447963800906</v>
      </c>
      <c r="J90" s="20">
        <v>5.1447963800904972</v>
      </c>
      <c r="K90" s="20">
        <v>1131.8552036199094</v>
      </c>
      <c r="L90" s="20">
        <v>1.8552036199095028</v>
      </c>
      <c r="M90" s="20">
        <v>36.059806508355337</v>
      </c>
      <c r="N90" s="19" t="s">
        <v>646</v>
      </c>
      <c r="O90" s="1">
        <v>0.87714874301263779</v>
      </c>
      <c r="P90" s="1">
        <v>0.34898380667841356</v>
      </c>
      <c r="Q90" s="19" t="s">
        <v>647</v>
      </c>
      <c r="R90" s="1" t="s">
        <v>648</v>
      </c>
    </row>
    <row r="91" spans="1:18" x14ac:dyDescent="0.2">
      <c r="A91" s="1" t="s">
        <v>287</v>
      </c>
      <c r="B91" s="15">
        <v>1647</v>
      </c>
      <c r="C91" s="16">
        <v>62</v>
      </c>
      <c r="D91" s="15">
        <v>1585</v>
      </c>
      <c r="E91" s="17">
        <v>221</v>
      </c>
      <c r="F91" s="17">
        <v>4</v>
      </c>
      <c r="G91" s="17">
        <v>217</v>
      </c>
      <c r="H91" s="17">
        <v>58.191648822269805</v>
      </c>
      <c r="I91" s="18">
        <v>1588.8083511777302</v>
      </c>
      <c r="J91" s="20">
        <v>7.8083511777301933</v>
      </c>
      <c r="K91" s="20">
        <v>213.19164882226983</v>
      </c>
      <c r="L91" s="20">
        <v>-3.8083511777301933</v>
      </c>
      <c r="M91" s="20">
        <v>-48.772795831619362</v>
      </c>
      <c r="N91" s="19" t="s">
        <v>650</v>
      </c>
      <c r="O91" s="1">
        <v>2.1838358873739758</v>
      </c>
      <c r="P91" s="1">
        <v>0.13946647769230616</v>
      </c>
      <c r="Q91" s="19" t="s">
        <v>647</v>
      </c>
      <c r="R91" s="1" t="s">
        <v>648</v>
      </c>
    </row>
    <row r="92" spans="1:18" x14ac:dyDescent="0.2">
      <c r="A92" s="1" t="s">
        <v>289</v>
      </c>
      <c r="B92" s="15">
        <v>418</v>
      </c>
      <c r="C92" s="16">
        <v>42</v>
      </c>
      <c r="D92" s="15">
        <v>376</v>
      </c>
      <c r="E92" s="17">
        <v>214</v>
      </c>
      <c r="F92" s="17">
        <v>18</v>
      </c>
      <c r="G92" s="17">
        <v>196</v>
      </c>
      <c r="H92" s="17">
        <v>39.683544303797468</v>
      </c>
      <c r="I92" s="18">
        <v>378.31645569620252</v>
      </c>
      <c r="J92" s="20">
        <v>20.316455696202532</v>
      </c>
      <c r="K92" s="20">
        <v>193.68354430379745</v>
      </c>
      <c r="L92" s="20">
        <v>-2.3164556962025316</v>
      </c>
      <c r="M92" s="20">
        <v>-11.401869158878505</v>
      </c>
      <c r="N92" s="19" t="s">
        <v>646</v>
      </c>
      <c r="O92" s="1">
        <v>0.44122681414636916</v>
      </c>
      <c r="P92" s="1">
        <v>0.50653091804670436</v>
      </c>
      <c r="Q92" s="19" t="s">
        <v>647</v>
      </c>
      <c r="R92" s="1" t="s">
        <v>648</v>
      </c>
    </row>
    <row r="93" spans="1:18" x14ac:dyDescent="0.2">
      <c r="A93" s="1" t="s">
        <v>525</v>
      </c>
      <c r="B93" s="15">
        <v>1064</v>
      </c>
      <c r="C93" s="16">
        <v>12</v>
      </c>
      <c r="D93" s="15">
        <v>1052</v>
      </c>
      <c r="E93" s="17">
        <v>2315</v>
      </c>
      <c r="F93" s="17">
        <v>24</v>
      </c>
      <c r="G93" s="17">
        <v>2291</v>
      </c>
      <c r="H93" s="17">
        <v>11.33589819473217</v>
      </c>
      <c r="I93" s="18">
        <v>1052.6641018052678</v>
      </c>
      <c r="J93" s="20">
        <v>24.664101805267833</v>
      </c>
      <c r="K93" s="20">
        <v>2290.3358981947322</v>
      </c>
      <c r="L93" s="20">
        <v>-0.66410180526783336</v>
      </c>
      <c r="M93" s="20">
        <v>-2.6925845932325521</v>
      </c>
      <c r="N93" s="19" t="s">
        <v>646</v>
      </c>
      <c r="O93" s="1">
        <v>5.7398744925867738E-2</v>
      </c>
      <c r="P93" s="1">
        <v>0.81065559827688372</v>
      </c>
      <c r="Q93" s="19" t="s">
        <v>647</v>
      </c>
      <c r="R93" s="1" t="s">
        <v>648</v>
      </c>
    </row>
    <row r="94" spans="1:18" x14ac:dyDescent="0.2">
      <c r="A94" s="1" t="s">
        <v>297</v>
      </c>
      <c r="B94" s="15">
        <v>2981</v>
      </c>
      <c r="C94" s="16">
        <v>36</v>
      </c>
      <c r="D94" s="15">
        <v>2945</v>
      </c>
      <c r="E94" s="17">
        <v>797</v>
      </c>
      <c r="F94" s="17">
        <v>9</v>
      </c>
      <c r="G94" s="17">
        <v>788</v>
      </c>
      <c r="H94" s="17">
        <v>35.5068819481207</v>
      </c>
      <c r="I94" s="18">
        <v>2945.4931180518793</v>
      </c>
      <c r="J94" s="20">
        <v>9.4931180518793017</v>
      </c>
      <c r="K94" s="20">
        <v>787.50688194812074</v>
      </c>
      <c r="L94" s="20">
        <v>-0.49311805187930169</v>
      </c>
      <c r="M94" s="20">
        <v>-5.1944792973651239</v>
      </c>
      <c r="N94" s="19" t="s">
        <v>646</v>
      </c>
      <c r="O94" s="1">
        <v>3.2854651303316183E-2</v>
      </c>
      <c r="P94" s="1">
        <v>0.85616466241627698</v>
      </c>
      <c r="Q94" s="19" t="s">
        <v>647</v>
      </c>
      <c r="R94" s="1" t="s">
        <v>648</v>
      </c>
    </row>
    <row r="95" spans="1:18" x14ac:dyDescent="0.2">
      <c r="A95" s="1" t="s">
        <v>305</v>
      </c>
      <c r="B95" s="15">
        <v>4244</v>
      </c>
      <c r="C95" s="16">
        <v>21</v>
      </c>
      <c r="D95" s="15">
        <v>4223</v>
      </c>
      <c r="E95" s="17">
        <v>5260</v>
      </c>
      <c r="F95" s="17">
        <v>22</v>
      </c>
      <c r="G95" s="17">
        <v>5238</v>
      </c>
      <c r="H95" s="17">
        <v>19.201599326599325</v>
      </c>
      <c r="I95" s="18">
        <v>4224.7984006734005</v>
      </c>
      <c r="J95" s="20">
        <v>23.798400673400671</v>
      </c>
      <c r="K95" s="20">
        <v>5236.2015993265986</v>
      </c>
      <c r="L95" s="20">
        <v>-1.7984006734006712</v>
      </c>
      <c r="M95" s="20">
        <v>-7.5568131576620301</v>
      </c>
      <c r="N95" s="19" t="s">
        <v>646</v>
      </c>
      <c r="O95" s="1">
        <v>0.30572121611808123</v>
      </c>
      <c r="P95" s="1">
        <v>0.58031776458445194</v>
      </c>
      <c r="Q95" s="19" t="s">
        <v>647</v>
      </c>
      <c r="R95" s="1" t="s">
        <v>648</v>
      </c>
    </row>
    <row r="96" spans="1:18" x14ac:dyDescent="0.2">
      <c r="A96" s="1" t="s">
        <v>529</v>
      </c>
      <c r="B96" s="15">
        <v>1197</v>
      </c>
      <c r="C96" s="16">
        <v>71</v>
      </c>
      <c r="D96" s="15">
        <v>1126</v>
      </c>
      <c r="E96" s="17">
        <v>257</v>
      </c>
      <c r="F96" s="17">
        <v>10</v>
      </c>
      <c r="G96" s="17">
        <v>247</v>
      </c>
      <c r="H96" s="17">
        <v>66.682943603851442</v>
      </c>
      <c r="I96" s="18">
        <v>1130.3170563961485</v>
      </c>
      <c r="J96" s="20">
        <v>14.317056396148557</v>
      </c>
      <c r="K96" s="20">
        <v>242.68294360385147</v>
      </c>
      <c r="L96" s="20">
        <v>-4.3170563961485566</v>
      </c>
      <c r="M96" s="20">
        <v>-30.153240140269975</v>
      </c>
      <c r="N96" s="19" t="s">
        <v>650</v>
      </c>
      <c r="O96" s="1">
        <v>1.6745026299429682</v>
      </c>
      <c r="P96" s="1">
        <v>0.19565652808991188</v>
      </c>
      <c r="Q96" s="19" t="s">
        <v>647</v>
      </c>
      <c r="R96" s="1" t="s">
        <v>648</v>
      </c>
    </row>
    <row r="97" spans="1:18" x14ac:dyDescent="0.2">
      <c r="A97" s="1" t="s">
        <v>327</v>
      </c>
      <c r="B97" s="15">
        <v>2553</v>
      </c>
      <c r="C97" s="16">
        <v>61</v>
      </c>
      <c r="D97" s="15">
        <v>2492</v>
      </c>
      <c r="E97" s="17">
        <v>243</v>
      </c>
      <c r="F97" s="17">
        <v>8</v>
      </c>
      <c r="G97" s="17">
        <v>235</v>
      </c>
      <c r="H97" s="17">
        <v>63.003218884120166</v>
      </c>
      <c r="I97" s="18">
        <v>2489.9967811158799</v>
      </c>
      <c r="J97" s="20">
        <v>5.9967811158798279</v>
      </c>
      <c r="K97" s="20">
        <v>237.00321888412014</v>
      </c>
      <c r="L97" s="20">
        <v>2.0032188841201721</v>
      </c>
      <c r="M97" s="20">
        <v>33.404902487028096</v>
      </c>
      <c r="N97" s="19" t="s">
        <v>646</v>
      </c>
      <c r="O97" s="1">
        <v>0.75141004297200686</v>
      </c>
      <c r="P97" s="1">
        <v>0.38603016971306353</v>
      </c>
      <c r="Q97" s="19" t="s">
        <v>647</v>
      </c>
      <c r="R97" s="1" t="s">
        <v>648</v>
      </c>
    </row>
    <row r="98" spans="1:18" x14ac:dyDescent="0.2">
      <c r="A98" s="1" t="s">
        <v>541</v>
      </c>
      <c r="B98" s="15">
        <v>3862</v>
      </c>
      <c r="C98" s="16">
        <v>122</v>
      </c>
      <c r="D98" s="15">
        <v>3740</v>
      </c>
      <c r="E98" s="17">
        <v>2895</v>
      </c>
      <c r="F98" s="17">
        <v>120</v>
      </c>
      <c r="G98" s="17">
        <v>2775</v>
      </c>
      <c r="H98" s="17">
        <v>138.31641260914606</v>
      </c>
      <c r="I98" s="18">
        <v>3723.683587390854</v>
      </c>
      <c r="J98" s="20">
        <v>103.68358739085392</v>
      </c>
      <c r="K98" s="20">
        <v>2791.316412609146</v>
      </c>
      <c r="L98" s="20">
        <v>16.316412609146084</v>
      </c>
      <c r="M98" s="20">
        <v>15.736736179505861</v>
      </c>
      <c r="N98" s="19" t="s">
        <v>646</v>
      </c>
      <c r="O98" s="1">
        <v>4.6592980393540859</v>
      </c>
      <c r="P98" s="1">
        <v>3.0885816047280263E-2</v>
      </c>
      <c r="Q98" s="19" t="s">
        <v>647</v>
      </c>
      <c r="R98" s="1" t="s">
        <v>648</v>
      </c>
    </row>
    <row r="99" spans="1:18" x14ac:dyDescent="0.2">
      <c r="A99" s="1" t="s">
        <v>337</v>
      </c>
      <c r="B99" s="15">
        <v>5283</v>
      </c>
      <c r="C99" s="16">
        <v>37</v>
      </c>
      <c r="D99" s="15">
        <v>5246</v>
      </c>
      <c r="E99" s="17">
        <v>1184</v>
      </c>
      <c r="F99" s="17">
        <v>7</v>
      </c>
      <c r="G99" s="17">
        <v>1177</v>
      </c>
      <c r="H99" s="17">
        <v>35.944332766352254</v>
      </c>
      <c r="I99" s="18">
        <v>5247.0556672336479</v>
      </c>
      <c r="J99" s="20">
        <v>8.0556672336477497</v>
      </c>
      <c r="K99" s="20">
        <v>1175.9443327663523</v>
      </c>
      <c r="L99" s="20">
        <v>-1.0556672336477497</v>
      </c>
      <c r="M99" s="20">
        <v>-13.104652948402945</v>
      </c>
      <c r="N99" s="19" t="s">
        <v>646</v>
      </c>
      <c r="O99" s="1">
        <v>0.17050603491293756</v>
      </c>
      <c r="P99" s="1">
        <v>0.67966246952217413</v>
      </c>
      <c r="Q99" s="19" t="s">
        <v>647</v>
      </c>
      <c r="R99" s="1" t="s">
        <v>648</v>
      </c>
    </row>
    <row r="100" spans="1:18" x14ac:dyDescent="0.2">
      <c r="A100" s="1" t="s">
        <v>345</v>
      </c>
      <c r="B100" s="15">
        <v>2053</v>
      </c>
      <c r="C100" s="16">
        <v>87</v>
      </c>
      <c r="D100" s="15">
        <v>1966</v>
      </c>
      <c r="E100" s="17">
        <v>241</v>
      </c>
      <c r="F100" s="17">
        <v>17</v>
      </c>
      <c r="G100" s="17">
        <v>224</v>
      </c>
      <c r="H100" s="17">
        <v>93.074106364428943</v>
      </c>
      <c r="I100" s="18">
        <v>1959.9258936355711</v>
      </c>
      <c r="J100" s="20">
        <v>10.925893635571056</v>
      </c>
      <c r="K100" s="20">
        <v>230.07410636442896</v>
      </c>
      <c r="L100" s="20">
        <v>6.0741063644289444</v>
      </c>
      <c r="M100" s="20">
        <v>55.59368017874241</v>
      </c>
      <c r="N100" s="19" t="s">
        <v>646</v>
      </c>
      <c r="O100" s="1">
        <v>3.9524062727375435</v>
      </c>
      <c r="P100" s="1">
        <v>4.6804395162811312E-2</v>
      </c>
      <c r="Q100" s="19" t="s">
        <v>647</v>
      </c>
      <c r="R100" s="1" t="s">
        <v>648</v>
      </c>
    </row>
    <row r="101" spans="1:18" x14ac:dyDescent="0.2">
      <c r="A101" s="1" t="s">
        <v>333</v>
      </c>
      <c r="B101" s="15">
        <v>2739</v>
      </c>
      <c r="C101" s="16">
        <v>33</v>
      </c>
      <c r="D101" s="15">
        <v>2706</v>
      </c>
      <c r="E101" s="17">
        <v>756</v>
      </c>
      <c r="F101" s="17">
        <v>10</v>
      </c>
      <c r="G101" s="17">
        <v>746</v>
      </c>
      <c r="H101" s="17">
        <v>33.698712446351934</v>
      </c>
      <c r="I101" s="18">
        <v>2705.3012875536479</v>
      </c>
      <c r="J101" s="20">
        <v>9.3012875536480681</v>
      </c>
      <c r="K101" s="20">
        <v>746.69871244635192</v>
      </c>
      <c r="L101" s="20">
        <v>0.69871244635193186</v>
      </c>
      <c r="M101" s="20">
        <v>7.511997046880774</v>
      </c>
      <c r="N101" s="19" t="s">
        <v>646</v>
      </c>
      <c r="O101" s="1">
        <v>6.7808701651383543E-2</v>
      </c>
      <c r="P101" s="1">
        <v>0.79455444078831194</v>
      </c>
      <c r="Q101" s="19" t="s">
        <v>647</v>
      </c>
      <c r="R101" s="1" t="s">
        <v>648</v>
      </c>
    </row>
    <row r="102" spans="1:18" x14ac:dyDescent="0.2">
      <c r="A102" s="1" t="s">
        <v>181</v>
      </c>
      <c r="B102" s="15">
        <v>1157</v>
      </c>
      <c r="C102" s="16">
        <v>19</v>
      </c>
      <c r="D102" s="15">
        <v>1138</v>
      </c>
      <c r="E102" s="17">
        <v>1113</v>
      </c>
      <c r="F102" s="17">
        <v>22</v>
      </c>
      <c r="G102" s="17">
        <v>1091</v>
      </c>
      <c r="H102" s="17">
        <v>20.897356828193836</v>
      </c>
      <c r="I102" s="18">
        <v>1136.1026431718062</v>
      </c>
      <c r="J102" s="20">
        <v>20.102643171806168</v>
      </c>
      <c r="K102" s="20">
        <v>1092.8973568281938</v>
      </c>
      <c r="L102" s="20">
        <v>1.897356828193832</v>
      </c>
      <c r="M102" s="20">
        <v>9.4383450573050176</v>
      </c>
      <c r="N102" s="19" t="s">
        <v>650</v>
      </c>
      <c r="O102" s="1">
        <v>0.3578105588093885</v>
      </c>
      <c r="P102" s="1">
        <v>0.54972471656090083</v>
      </c>
      <c r="Q102" s="19" t="s">
        <v>647</v>
      </c>
      <c r="R102" s="1" t="s">
        <v>648</v>
      </c>
    </row>
    <row r="103" spans="1:18" x14ac:dyDescent="0.2">
      <c r="A103" s="1" t="s">
        <v>545</v>
      </c>
      <c r="B103" s="15">
        <v>1055</v>
      </c>
      <c r="C103" s="16">
        <v>31</v>
      </c>
      <c r="D103" s="15">
        <v>1024</v>
      </c>
      <c r="E103" s="17">
        <v>1348</v>
      </c>
      <c r="F103" s="17">
        <v>47</v>
      </c>
      <c r="G103" s="17">
        <v>1301</v>
      </c>
      <c r="H103" s="17">
        <v>34.24469413233458</v>
      </c>
      <c r="I103" s="18">
        <v>1020.7553058676654</v>
      </c>
      <c r="J103" s="20">
        <v>43.755305867665413</v>
      </c>
      <c r="K103" s="20">
        <v>1304.2446941323344</v>
      </c>
      <c r="L103" s="20">
        <v>3.2446941323345868</v>
      </c>
      <c r="M103" s="20">
        <v>7.4155443962565748</v>
      </c>
      <c r="N103" s="19" t="s">
        <v>650</v>
      </c>
      <c r="O103" s="1">
        <v>0.56643349611065641</v>
      </c>
      <c r="P103" s="1">
        <v>0.45167964081157835</v>
      </c>
      <c r="Q103" s="19" t="s">
        <v>647</v>
      </c>
      <c r="R103" s="1" t="s">
        <v>648</v>
      </c>
    </row>
    <row r="104" spans="1:18" x14ac:dyDescent="0.2">
      <c r="A104" s="1" t="s">
        <v>239</v>
      </c>
      <c r="B104" s="15">
        <v>542</v>
      </c>
      <c r="C104" s="16">
        <v>16</v>
      </c>
      <c r="D104" s="15">
        <v>526</v>
      </c>
      <c r="E104" s="17">
        <v>542</v>
      </c>
      <c r="F104" s="17">
        <v>19</v>
      </c>
      <c r="G104" s="17">
        <v>523</v>
      </c>
      <c r="H104" s="17">
        <v>17.5</v>
      </c>
      <c r="I104" s="18">
        <v>524.5</v>
      </c>
      <c r="J104" s="20">
        <v>17.5</v>
      </c>
      <c r="K104" s="20">
        <v>524.5</v>
      </c>
      <c r="L104" s="20">
        <v>1.5</v>
      </c>
      <c r="M104" s="20">
        <v>8.5714285714285712</v>
      </c>
      <c r="N104" s="19" t="s">
        <v>646</v>
      </c>
      <c r="O104" s="1">
        <v>0.2657224567615416</v>
      </c>
      <c r="P104" s="1">
        <v>0.60621572663858403</v>
      </c>
      <c r="Q104" s="19" t="s">
        <v>647</v>
      </c>
      <c r="R104" s="1" t="s">
        <v>648</v>
      </c>
    </row>
    <row r="105" spans="1:18" x14ac:dyDescent="0.2">
      <c r="A105" s="1" t="s">
        <v>547</v>
      </c>
      <c r="B105" s="15">
        <v>2713</v>
      </c>
      <c r="C105" s="16">
        <v>63</v>
      </c>
      <c r="D105" s="15">
        <v>2650</v>
      </c>
      <c r="E105" s="17">
        <v>504</v>
      </c>
      <c r="F105" s="17">
        <v>16</v>
      </c>
      <c r="G105" s="17">
        <v>488</v>
      </c>
      <c r="H105" s="17">
        <v>66.623251476530925</v>
      </c>
      <c r="I105" s="18">
        <v>2646.3767485234689</v>
      </c>
      <c r="J105" s="20">
        <v>12.376748523469072</v>
      </c>
      <c r="K105" s="20">
        <v>491.62325147653092</v>
      </c>
      <c r="L105" s="20">
        <v>3.6232514765309283</v>
      </c>
      <c r="M105" s="20">
        <v>29.274663451878631</v>
      </c>
      <c r="N105" s="19" t="s">
        <v>646</v>
      </c>
      <c r="O105" s="1">
        <v>1.2894062698573889</v>
      </c>
      <c r="P105" s="1">
        <v>0.2561573963863002</v>
      </c>
      <c r="Q105" s="19" t="s">
        <v>647</v>
      </c>
      <c r="R105" s="1" t="s">
        <v>648</v>
      </c>
    </row>
    <row r="106" spans="1:18" x14ac:dyDescent="0.2">
      <c r="A106" s="1" t="s">
        <v>377</v>
      </c>
      <c r="B106" s="15">
        <v>970</v>
      </c>
      <c r="C106" s="16">
        <v>51</v>
      </c>
      <c r="D106" s="15">
        <v>919</v>
      </c>
      <c r="E106" s="17">
        <v>94</v>
      </c>
      <c r="F106" s="17">
        <v>8</v>
      </c>
      <c r="G106" s="17">
        <v>86</v>
      </c>
      <c r="H106" s="17">
        <v>53.787593984962406</v>
      </c>
      <c r="I106" s="18">
        <v>916.21240601503757</v>
      </c>
      <c r="J106" s="20">
        <v>5.2124060150375939</v>
      </c>
      <c r="K106" s="20">
        <v>88.787593984962399</v>
      </c>
      <c r="L106" s="20">
        <v>2.7875939849624061</v>
      </c>
      <c r="M106" s="20">
        <v>53.479985575189325</v>
      </c>
      <c r="N106" s="19" t="s">
        <v>646</v>
      </c>
      <c r="O106" s="1">
        <v>1.731275806512143</v>
      </c>
      <c r="P106" s="1">
        <v>0.18824804725793076</v>
      </c>
      <c r="Q106" s="19" t="s">
        <v>647</v>
      </c>
      <c r="R106" s="1" t="s">
        <v>648</v>
      </c>
    </row>
    <row r="107" spans="1:18" x14ac:dyDescent="0.2">
      <c r="A107" s="1" t="s">
        <v>105</v>
      </c>
      <c r="B107" s="15">
        <v>955</v>
      </c>
      <c r="C107" s="16">
        <v>15</v>
      </c>
      <c r="D107" s="15">
        <v>940</v>
      </c>
      <c r="E107" s="17">
        <v>817</v>
      </c>
      <c r="F107" s="17">
        <v>23</v>
      </c>
      <c r="G107" s="17">
        <v>794</v>
      </c>
      <c r="H107" s="17">
        <v>20.479683972911964</v>
      </c>
      <c r="I107" s="18">
        <v>934.52031602708814</v>
      </c>
      <c r="J107" s="20">
        <v>17.520316027088036</v>
      </c>
      <c r="K107" s="20">
        <v>799.47968397291197</v>
      </c>
      <c r="L107" s="20">
        <v>5.479683972911964</v>
      </c>
      <c r="M107" s="20">
        <v>31.276170843264833</v>
      </c>
      <c r="N107" s="19" t="s">
        <v>646</v>
      </c>
      <c r="O107" s="1">
        <v>3.2497059045134615</v>
      </c>
      <c r="P107" s="1">
        <v>7.1436274245397349E-2</v>
      </c>
      <c r="Q107" s="19" t="s">
        <v>647</v>
      </c>
      <c r="R107" s="1" t="s">
        <v>648</v>
      </c>
    </row>
    <row r="108" spans="1:18" x14ac:dyDescent="0.2">
      <c r="A108" s="1" t="s">
        <v>403</v>
      </c>
      <c r="B108" s="15">
        <v>1638</v>
      </c>
      <c r="C108" s="16">
        <v>220</v>
      </c>
      <c r="D108" s="15">
        <v>1418</v>
      </c>
      <c r="E108" s="17">
        <v>51</v>
      </c>
      <c r="F108" s="17">
        <v>6</v>
      </c>
      <c r="G108" s="17">
        <v>45</v>
      </c>
      <c r="H108" s="17">
        <v>219.17584369449381</v>
      </c>
      <c r="I108" s="18">
        <v>1418.8241563055062</v>
      </c>
      <c r="J108" s="20">
        <v>6.8241563055062171</v>
      </c>
      <c r="K108" s="20">
        <v>44.175843694493786</v>
      </c>
      <c r="L108" s="20">
        <v>-0.8241563055062171</v>
      </c>
      <c r="M108" s="20">
        <v>-12.077043206663202</v>
      </c>
      <c r="N108" s="19" t="s">
        <v>646</v>
      </c>
      <c r="O108" s="1">
        <v>0.11848715761543102</v>
      </c>
      <c r="P108" s="1">
        <v>0.73068111642655831</v>
      </c>
      <c r="Q108" s="19" t="s">
        <v>647</v>
      </c>
      <c r="R108" s="1" t="s">
        <v>648</v>
      </c>
    </row>
    <row r="109" spans="1:18" x14ac:dyDescent="0.2">
      <c r="A109" s="1" t="s">
        <v>597</v>
      </c>
      <c r="B109" s="15">
        <v>28992</v>
      </c>
      <c r="C109" s="16">
        <v>78</v>
      </c>
      <c r="D109" s="15">
        <v>28914</v>
      </c>
      <c r="E109" s="17">
        <v>3587</v>
      </c>
      <c r="F109" s="17">
        <v>12</v>
      </c>
      <c r="G109" s="17">
        <v>3575</v>
      </c>
      <c r="H109" s="17">
        <v>80.090856072930421</v>
      </c>
      <c r="I109" s="18">
        <v>28911.909143927071</v>
      </c>
      <c r="J109" s="20">
        <v>9.9091439270695858</v>
      </c>
      <c r="K109" s="20">
        <v>3577.0908560729308</v>
      </c>
      <c r="L109" s="20">
        <v>2.0908560729304142</v>
      </c>
      <c r="M109" s="20">
        <v>21.100269491682916</v>
      </c>
      <c r="N109" s="19" t="s">
        <v>650</v>
      </c>
      <c r="O109" s="1">
        <v>0.49713360334641332</v>
      </c>
      <c r="P109" s="1">
        <v>0.48076230686872579</v>
      </c>
      <c r="Q109" s="19" t="s">
        <v>647</v>
      </c>
      <c r="R109" s="1" t="s">
        <v>648</v>
      </c>
    </row>
    <row r="110" spans="1:18" x14ac:dyDescent="0.2">
      <c r="A110" s="1" t="s">
        <v>601</v>
      </c>
      <c r="B110" s="15">
        <v>25858</v>
      </c>
      <c r="C110" s="16">
        <v>92</v>
      </c>
      <c r="D110" s="15">
        <v>25766</v>
      </c>
      <c r="E110" s="17">
        <v>7765</v>
      </c>
      <c r="F110" s="17">
        <v>42</v>
      </c>
      <c r="G110" s="17">
        <v>7723</v>
      </c>
      <c r="H110" s="17">
        <v>103.0536240073759</v>
      </c>
      <c r="I110" s="18">
        <v>25754.946375992622</v>
      </c>
      <c r="J110" s="20">
        <v>30.946375992624095</v>
      </c>
      <c r="K110" s="20">
        <v>7734.0536240073761</v>
      </c>
      <c r="L110" s="20">
        <v>11.053624007375905</v>
      </c>
      <c r="M110" s="20">
        <v>35.718637975608125</v>
      </c>
      <c r="N110" s="19" t="s">
        <v>650</v>
      </c>
      <c r="O110" s="1">
        <v>5.154367600561927</v>
      </c>
      <c r="P110" s="1">
        <v>2.3187978180828243E-2</v>
      </c>
      <c r="Q110" s="19" t="s">
        <v>647</v>
      </c>
      <c r="R110" s="1" t="s">
        <v>648</v>
      </c>
    </row>
    <row r="111" spans="1:18" x14ac:dyDescent="0.2">
      <c r="A111" s="1" t="s">
        <v>413</v>
      </c>
      <c r="B111" s="15">
        <v>2571</v>
      </c>
      <c r="C111" s="16">
        <v>130</v>
      </c>
      <c r="D111" s="15">
        <v>2441</v>
      </c>
      <c r="E111" s="17">
        <v>296</v>
      </c>
      <c r="F111" s="17">
        <v>23</v>
      </c>
      <c r="G111" s="17">
        <v>273</v>
      </c>
      <c r="H111" s="17">
        <v>137.20369724450646</v>
      </c>
      <c r="I111" s="18">
        <v>2433.7963027554933</v>
      </c>
      <c r="J111" s="20">
        <v>15.796302755493548</v>
      </c>
      <c r="K111" s="20">
        <v>280.20369724450643</v>
      </c>
      <c r="L111" s="20">
        <v>7.2036972445064524</v>
      </c>
      <c r="M111" s="20">
        <v>45.603691927221334</v>
      </c>
      <c r="N111" s="19" t="s">
        <v>650</v>
      </c>
      <c r="O111" s="1">
        <v>3.8698926788020671</v>
      </c>
      <c r="P111" s="1">
        <v>4.9159664815971935E-2</v>
      </c>
      <c r="Q111" s="19" t="s">
        <v>647</v>
      </c>
      <c r="R111" s="1" t="s">
        <v>648</v>
      </c>
    </row>
    <row r="112" spans="1:18" x14ac:dyDescent="0.2">
      <c r="A112" s="1" t="s">
        <v>425</v>
      </c>
      <c r="B112" s="15">
        <v>1187</v>
      </c>
      <c r="C112" s="16">
        <v>10</v>
      </c>
      <c r="D112" s="15">
        <v>1177</v>
      </c>
      <c r="E112" s="17">
        <v>505</v>
      </c>
      <c r="F112" s="17">
        <v>7</v>
      </c>
      <c r="G112" s="17">
        <v>498</v>
      </c>
      <c r="H112" s="17">
        <v>11.92612293144208</v>
      </c>
      <c r="I112" s="18">
        <v>1175.073877068558</v>
      </c>
      <c r="J112" s="20">
        <v>5.0738770685579198</v>
      </c>
      <c r="K112" s="20">
        <v>499.92612293144208</v>
      </c>
      <c r="L112" s="20">
        <v>1.9261229314420802</v>
      </c>
      <c r="M112" s="20">
        <v>37.961560861968543</v>
      </c>
      <c r="N112" s="19" t="s">
        <v>650</v>
      </c>
      <c r="O112" s="1">
        <v>1.0528421171083304</v>
      </c>
      <c r="P112" s="1">
        <v>0.30485342864806975</v>
      </c>
      <c r="Q112" s="19" t="s">
        <v>647</v>
      </c>
      <c r="R112" s="1" t="s">
        <v>648</v>
      </c>
    </row>
    <row r="113" spans="1:18" x14ac:dyDescent="0.2">
      <c r="A113" s="1" t="s">
        <v>183</v>
      </c>
      <c r="B113" s="15">
        <v>384</v>
      </c>
      <c r="C113" s="16">
        <v>11</v>
      </c>
      <c r="D113" s="15">
        <v>373</v>
      </c>
      <c r="E113" s="17">
        <v>275</v>
      </c>
      <c r="F113" s="17">
        <v>11</v>
      </c>
      <c r="G113" s="17">
        <v>264</v>
      </c>
      <c r="H113" s="17">
        <v>12.819423368740516</v>
      </c>
      <c r="I113" s="18">
        <v>371.1805766312595</v>
      </c>
      <c r="J113" s="20">
        <v>9.1805766312594841</v>
      </c>
      <c r="K113" s="20">
        <v>265.8194233687405</v>
      </c>
      <c r="L113" s="20">
        <v>1.8194233687405159</v>
      </c>
      <c r="M113" s="20">
        <v>19.818181818181817</v>
      </c>
      <c r="N113" s="19" t="s">
        <v>650</v>
      </c>
      <c r="O113" s="1">
        <v>0.64017358385661915</v>
      </c>
      <c r="P113" s="1">
        <v>0.42364794693455071</v>
      </c>
      <c r="Q113" s="19" t="s">
        <v>647</v>
      </c>
      <c r="R113" s="1" t="s">
        <v>648</v>
      </c>
    </row>
    <row r="114" spans="1:18" x14ac:dyDescent="0.2">
      <c r="J114" s="20"/>
      <c r="K114" s="20"/>
      <c r="L114" s="20"/>
      <c r="M114" s="20"/>
    </row>
    <row r="115" spans="1:18" ht="15.75" x14ac:dyDescent="0.25">
      <c r="A115" s="8" t="s">
        <v>653</v>
      </c>
      <c r="J115" s="20"/>
      <c r="K115" s="20"/>
      <c r="L115" s="20"/>
      <c r="M115" s="20"/>
    </row>
    <row r="116" spans="1:18" x14ac:dyDescent="0.2">
      <c r="A116" s="1" t="s">
        <v>419</v>
      </c>
      <c r="B116" s="15">
        <v>1940</v>
      </c>
      <c r="C116" s="16">
        <v>38</v>
      </c>
      <c r="D116" s="15">
        <v>1902</v>
      </c>
      <c r="E116" s="17">
        <v>91</v>
      </c>
      <c r="F116" s="17">
        <v>0</v>
      </c>
      <c r="G116" s="17">
        <v>91</v>
      </c>
      <c r="H116" s="17">
        <v>36.297390448055147</v>
      </c>
      <c r="I116" s="18">
        <v>1903.702609551945</v>
      </c>
      <c r="J116" s="20">
        <v>1.7026095519448547</v>
      </c>
      <c r="K116" s="20">
        <v>89.297390448055154</v>
      </c>
      <c r="L116" s="20">
        <v>-1.7026095519448547</v>
      </c>
      <c r="M116" s="20">
        <v>-100</v>
      </c>
      <c r="N116" s="19" t="s">
        <v>649</v>
      </c>
    </row>
    <row r="117" spans="1:18" x14ac:dyDescent="0.2">
      <c r="A117" s="1" t="s">
        <v>13</v>
      </c>
      <c r="B117" s="15">
        <v>8</v>
      </c>
      <c r="C117" s="16">
        <v>0</v>
      </c>
      <c r="D117" s="15">
        <v>8</v>
      </c>
      <c r="E117" s="17">
        <v>3</v>
      </c>
      <c r="F117" s="17">
        <v>0</v>
      </c>
      <c r="G117" s="17">
        <v>3</v>
      </c>
      <c r="H117" s="17">
        <v>0</v>
      </c>
      <c r="I117" s="18">
        <v>8</v>
      </c>
      <c r="J117" s="20">
        <v>0</v>
      </c>
      <c r="K117" s="20">
        <v>3</v>
      </c>
      <c r="L117" s="20">
        <v>0</v>
      </c>
      <c r="M117" s="20" t="e">
        <v>#DIV/0!</v>
      </c>
      <c r="N117" s="19" t="s">
        <v>649</v>
      </c>
    </row>
    <row r="118" spans="1:18" x14ac:dyDescent="0.2">
      <c r="A118" s="1" t="s">
        <v>451</v>
      </c>
      <c r="B118" s="15">
        <v>5</v>
      </c>
      <c r="C118" s="16">
        <v>0</v>
      </c>
      <c r="D118" s="15">
        <v>5</v>
      </c>
      <c r="E118" s="17">
        <v>7</v>
      </c>
      <c r="F118" s="17">
        <v>0</v>
      </c>
      <c r="G118" s="17">
        <v>7</v>
      </c>
      <c r="H118" s="17">
        <v>0</v>
      </c>
      <c r="I118" s="18">
        <v>5</v>
      </c>
      <c r="J118" s="20">
        <v>0</v>
      </c>
      <c r="K118" s="20">
        <v>7</v>
      </c>
      <c r="L118" s="20">
        <v>0</v>
      </c>
      <c r="M118" s="20" t="e">
        <v>#DIV/0!</v>
      </c>
      <c r="N118" s="19" t="s">
        <v>649</v>
      </c>
    </row>
    <row r="119" spans="1:18" x14ac:dyDescent="0.2">
      <c r="A119" s="1" t="s">
        <v>63</v>
      </c>
      <c r="B119" s="15">
        <v>528</v>
      </c>
      <c r="C119" s="16">
        <v>1</v>
      </c>
      <c r="D119" s="15">
        <v>527</v>
      </c>
      <c r="E119" s="17">
        <v>284</v>
      </c>
      <c r="F119" s="17">
        <v>1</v>
      </c>
      <c r="G119" s="17">
        <v>283</v>
      </c>
      <c r="H119" s="17">
        <v>1.3004926108374384</v>
      </c>
      <c r="I119" s="18">
        <v>526.69950738916259</v>
      </c>
      <c r="J119" s="20">
        <v>0.69950738916256161</v>
      </c>
      <c r="K119" s="20">
        <v>283.30049261083747</v>
      </c>
      <c r="L119" s="20">
        <v>0.30049261083743839</v>
      </c>
      <c r="M119" s="20">
        <v>42.957746478873233</v>
      </c>
      <c r="N119" s="19" t="s">
        <v>649</v>
      </c>
    </row>
    <row r="120" spans="1:18" x14ac:dyDescent="0.2">
      <c r="A120" s="1" t="s">
        <v>27</v>
      </c>
      <c r="B120" s="15">
        <v>82</v>
      </c>
      <c r="C120" s="16">
        <v>3</v>
      </c>
      <c r="D120" s="15">
        <v>79</v>
      </c>
      <c r="E120" s="17">
        <v>31</v>
      </c>
      <c r="F120" s="17">
        <v>1</v>
      </c>
      <c r="G120" s="17">
        <v>30</v>
      </c>
      <c r="H120" s="17">
        <v>2.9026548672566372</v>
      </c>
      <c r="I120" s="18">
        <v>79.097345132743371</v>
      </c>
      <c r="J120" s="20">
        <v>1.0973451327433628</v>
      </c>
      <c r="K120" s="20">
        <v>29.902654867256636</v>
      </c>
      <c r="L120" s="20">
        <v>-9.7345132743362761E-2</v>
      </c>
      <c r="M120" s="20">
        <v>-8.8709677419354769</v>
      </c>
      <c r="N120" s="19" t="s">
        <v>649</v>
      </c>
    </row>
    <row r="121" spans="1:18" x14ac:dyDescent="0.2">
      <c r="A121" s="1" t="s">
        <v>583</v>
      </c>
      <c r="B121" s="15">
        <v>573</v>
      </c>
      <c r="C121" s="16">
        <v>2</v>
      </c>
      <c r="D121" s="15">
        <v>571</v>
      </c>
      <c r="E121" s="17">
        <v>322</v>
      </c>
      <c r="F121" s="17">
        <v>1</v>
      </c>
      <c r="G121" s="17">
        <v>321</v>
      </c>
      <c r="H121" s="17">
        <v>1.9206703910614527</v>
      </c>
      <c r="I121" s="18">
        <v>571.07932960893856</v>
      </c>
      <c r="J121" s="20">
        <v>1.0793296089385476</v>
      </c>
      <c r="K121" s="20">
        <v>320.92067039106144</v>
      </c>
      <c r="L121" s="20">
        <v>-7.9329608938547569E-2</v>
      </c>
      <c r="M121" s="20">
        <v>-7.3498964803312692</v>
      </c>
      <c r="N121" s="19" t="s">
        <v>649</v>
      </c>
    </row>
    <row r="122" spans="1:18" x14ac:dyDescent="0.2">
      <c r="A122" s="1" t="s">
        <v>31</v>
      </c>
      <c r="B122" s="15">
        <v>90</v>
      </c>
      <c r="C122" s="16">
        <v>2</v>
      </c>
      <c r="D122" s="15">
        <v>88</v>
      </c>
      <c r="E122" s="17">
        <v>50</v>
      </c>
      <c r="F122" s="17">
        <v>1</v>
      </c>
      <c r="G122" s="17">
        <v>49</v>
      </c>
      <c r="H122" s="17">
        <v>1.9285714285714288</v>
      </c>
      <c r="I122" s="18">
        <v>88.071428571428584</v>
      </c>
      <c r="J122" s="20">
        <v>1.0714285714285714</v>
      </c>
      <c r="K122" s="20">
        <v>48.928571428571431</v>
      </c>
      <c r="L122" s="20">
        <v>-7.1428571428571397E-2</v>
      </c>
      <c r="M122" s="20">
        <v>-6.6666666666666634</v>
      </c>
      <c r="N122" s="19" t="s">
        <v>649</v>
      </c>
    </row>
    <row r="123" spans="1:18" x14ac:dyDescent="0.2">
      <c r="A123" s="1" t="s">
        <v>171</v>
      </c>
      <c r="B123" s="15">
        <v>1669</v>
      </c>
      <c r="C123" s="16">
        <v>4</v>
      </c>
      <c r="D123" s="15">
        <v>1665</v>
      </c>
      <c r="E123" s="17">
        <v>730</v>
      </c>
      <c r="F123" s="17">
        <v>4</v>
      </c>
      <c r="G123" s="17">
        <v>726</v>
      </c>
      <c r="H123" s="17">
        <v>5.5656523551479786</v>
      </c>
      <c r="I123" s="18">
        <v>1663.4343476448521</v>
      </c>
      <c r="J123" s="20">
        <v>2.4343476448520218</v>
      </c>
      <c r="K123" s="20">
        <v>727.56565235514802</v>
      </c>
      <c r="L123" s="20">
        <v>1.5656523551479782</v>
      </c>
      <c r="M123" s="20">
        <v>64.315068493150676</v>
      </c>
      <c r="N123" s="19" t="s">
        <v>649</v>
      </c>
    </row>
    <row r="124" spans="1:18" x14ac:dyDescent="0.2">
      <c r="A124" s="1" t="s">
        <v>39</v>
      </c>
      <c r="B124" s="15">
        <v>238</v>
      </c>
      <c r="C124" s="16">
        <v>3</v>
      </c>
      <c r="D124" s="15">
        <v>235</v>
      </c>
      <c r="E124" s="17">
        <v>18</v>
      </c>
      <c r="F124" s="17">
        <v>0</v>
      </c>
      <c r="G124" s="17">
        <v>18</v>
      </c>
      <c r="H124" s="17">
        <v>2.7890625</v>
      </c>
      <c r="I124" s="18">
        <v>235.2109375</v>
      </c>
      <c r="J124" s="20">
        <v>0.2109375</v>
      </c>
      <c r="K124" s="20">
        <v>17.7890625</v>
      </c>
      <c r="L124" s="20">
        <v>-0.2109375</v>
      </c>
      <c r="M124" s="20">
        <v>-100</v>
      </c>
      <c r="N124" s="19" t="s">
        <v>649</v>
      </c>
    </row>
    <row r="125" spans="1:18" x14ac:dyDescent="0.2">
      <c r="A125" s="1" t="s">
        <v>85</v>
      </c>
      <c r="B125" s="15">
        <v>591</v>
      </c>
      <c r="C125" s="16">
        <v>12</v>
      </c>
      <c r="D125" s="15">
        <v>579</v>
      </c>
      <c r="E125" s="17">
        <v>98</v>
      </c>
      <c r="F125" s="17">
        <v>0</v>
      </c>
      <c r="G125" s="17">
        <v>98</v>
      </c>
      <c r="H125" s="17">
        <v>10.293178519593614</v>
      </c>
      <c r="I125" s="18">
        <v>580.70682148040646</v>
      </c>
      <c r="J125" s="20">
        <v>1.7068214804063861</v>
      </c>
      <c r="K125" s="20">
        <v>96.293178519593624</v>
      </c>
      <c r="L125" s="20">
        <v>-1.7068214804063861</v>
      </c>
      <c r="M125" s="20">
        <v>-100</v>
      </c>
      <c r="N125" s="19" t="s">
        <v>649</v>
      </c>
    </row>
    <row r="126" spans="1:18" x14ac:dyDescent="0.2">
      <c r="A126" s="1" t="s">
        <v>431</v>
      </c>
      <c r="B126" s="15">
        <v>367</v>
      </c>
      <c r="C126" s="16">
        <v>17</v>
      </c>
      <c r="D126" s="15">
        <v>350</v>
      </c>
      <c r="E126" s="17">
        <v>23</v>
      </c>
      <c r="F126" s="17">
        <v>1</v>
      </c>
      <c r="G126" s="17">
        <v>22</v>
      </c>
      <c r="H126" s="17">
        <v>16.938461538461539</v>
      </c>
      <c r="I126" s="18">
        <v>350.06153846153848</v>
      </c>
      <c r="J126" s="20">
        <v>1.0615384615384615</v>
      </c>
      <c r="K126" s="20">
        <v>21.938461538461539</v>
      </c>
      <c r="L126" s="20">
        <v>-6.1538461538461542E-2</v>
      </c>
      <c r="M126" s="20">
        <v>-5.7971014492753623</v>
      </c>
      <c r="N126" s="19" t="s">
        <v>649</v>
      </c>
    </row>
    <row r="127" spans="1:18" x14ac:dyDescent="0.2">
      <c r="A127" s="1" t="s">
        <v>405</v>
      </c>
      <c r="B127" s="15">
        <v>1489</v>
      </c>
      <c r="C127" s="16">
        <v>16</v>
      </c>
      <c r="D127" s="15">
        <v>1473</v>
      </c>
      <c r="E127" s="17">
        <v>193</v>
      </c>
      <c r="F127" s="17">
        <v>0</v>
      </c>
      <c r="G127" s="17">
        <v>193</v>
      </c>
      <c r="H127" s="17">
        <v>14.164090368608798</v>
      </c>
      <c r="I127" s="18">
        <v>1474.8359096313911</v>
      </c>
      <c r="J127" s="20">
        <v>1.8359096313912009</v>
      </c>
      <c r="K127" s="20">
        <v>191.16409036860878</v>
      </c>
      <c r="L127" s="20">
        <v>-1.8359096313912009</v>
      </c>
      <c r="M127" s="20">
        <v>-100</v>
      </c>
      <c r="N127" s="19" t="s">
        <v>649</v>
      </c>
    </row>
    <row r="128" spans="1:18" x14ac:dyDescent="0.2">
      <c r="A128" s="1" t="s">
        <v>135</v>
      </c>
      <c r="B128" s="15">
        <v>441</v>
      </c>
      <c r="C128" s="16">
        <v>2</v>
      </c>
      <c r="D128" s="15">
        <v>439</v>
      </c>
      <c r="E128" s="17">
        <v>154</v>
      </c>
      <c r="F128" s="17">
        <v>0</v>
      </c>
      <c r="G128" s="17">
        <v>154</v>
      </c>
      <c r="H128" s="17">
        <v>1.4823529411764707</v>
      </c>
      <c r="I128" s="18">
        <v>439.51764705882357</v>
      </c>
      <c r="J128" s="20">
        <v>0.51764705882352946</v>
      </c>
      <c r="K128" s="20">
        <v>153.48235294117649</v>
      </c>
      <c r="L128" s="20">
        <v>-0.51764705882352946</v>
      </c>
      <c r="M128" s="20">
        <v>-100</v>
      </c>
      <c r="N128" s="19" t="s">
        <v>649</v>
      </c>
    </row>
    <row r="129" spans="1:14" x14ac:dyDescent="0.2">
      <c r="A129" s="1" t="s">
        <v>69</v>
      </c>
      <c r="B129" s="15">
        <v>28</v>
      </c>
      <c r="C129" s="16">
        <v>0</v>
      </c>
      <c r="D129" s="15">
        <v>28</v>
      </c>
      <c r="E129" s="17">
        <v>9</v>
      </c>
      <c r="F129" s="17">
        <v>0</v>
      </c>
      <c r="G129" s="17">
        <v>9</v>
      </c>
      <c r="H129" s="17">
        <v>0</v>
      </c>
      <c r="I129" s="18">
        <v>28</v>
      </c>
      <c r="J129" s="20">
        <v>0</v>
      </c>
      <c r="K129" s="20">
        <v>9</v>
      </c>
      <c r="L129" s="20">
        <v>0</v>
      </c>
      <c r="M129" s="20" t="e">
        <v>#DIV/0!</v>
      </c>
      <c r="N129" s="19" t="s">
        <v>649</v>
      </c>
    </row>
    <row r="130" spans="1:14" x14ac:dyDescent="0.2">
      <c r="A130" s="1" t="s">
        <v>231</v>
      </c>
      <c r="B130" s="15">
        <v>6</v>
      </c>
      <c r="C130" s="16">
        <v>0</v>
      </c>
      <c r="D130" s="15">
        <v>6</v>
      </c>
      <c r="E130" s="17">
        <v>5</v>
      </c>
      <c r="F130" s="17">
        <v>0</v>
      </c>
      <c r="G130" s="17">
        <v>5</v>
      </c>
      <c r="H130" s="17">
        <v>0</v>
      </c>
      <c r="I130" s="18">
        <v>6</v>
      </c>
      <c r="J130" s="20">
        <v>0</v>
      </c>
      <c r="K130" s="20">
        <v>5</v>
      </c>
      <c r="L130" s="20">
        <v>0</v>
      </c>
      <c r="M130" s="20" t="e">
        <v>#DIV/0!</v>
      </c>
      <c r="N130" s="19" t="s">
        <v>649</v>
      </c>
    </row>
    <row r="131" spans="1:14" x14ac:dyDescent="0.2">
      <c r="A131" s="1" t="s">
        <v>391</v>
      </c>
      <c r="B131" s="15">
        <v>223</v>
      </c>
      <c r="C131" s="16">
        <v>1</v>
      </c>
      <c r="D131" s="15">
        <v>222</v>
      </c>
      <c r="E131" s="17">
        <v>304</v>
      </c>
      <c r="F131" s="17">
        <v>3</v>
      </c>
      <c r="G131" s="17">
        <v>301</v>
      </c>
      <c r="H131" s="17">
        <v>1.6925996204933587</v>
      </c>
      <c r="I131" s="18">
        <v>221.30740037950665</v>
      </c>
      <c r="J131" s="20">
        <v>2.3074003795066416</v>
      </c>
      <c r="K131" s="20">
        <v>301.69259962049341</v>
      </c>
      <c r="L131" s="20">
        <v>0.69259962049335844</v>
      </c>
      <c r="M131" s="20">
        <v>30.016447368421041</v>
      </c>
      <c r="N131" s="19" t="s">
        <v>649</v>
      </c>
    </row>
    <row r="132" spans="1:14" x14ac:dyDescent="0.2">
      <c r="A132" s="1" t="s">
        <v>393</v>
      </c>
      <c r="B132" s="15">
        <v>105</v>
      </c>
      <c r="C132" s="16">
        <v>0</v>
      </c>
      <c r="D132" s="15">
        <v>105</v>
      </c>
      <c r="E132" s="17">
        <v>120</v>
      </c>
      <c r="F132" s="17">
        <v>0</v>
      </c>
      <c r="G132" s="17">
        <v>120</v>
      </c>
      <c r="H132" s="17">
        <v>0</v>
      </c>
      <c r="I132" s="18">
        <v>105</v>
      </c>
      <c r="J132" s="20">
        <v>0</v>
      </c>
      <c r="K132" s="20">
        <v>120</v>
      </c>
      <c r="L132" s="20">
        <v>0</v>
      </c>
      <c r="M132" s="20" t="e">
        <v>#DIV/0!</v>
      </c>
      <c r="N132" s="19" t="s">
        <v>649</v>
      </c>
    </row>
    <row r="133" spans="1:14" x14ac:dyDescent="0.2">
      <c r="A133" s="1" t="s">
        <v>349</v>
      </c>
      <c r="B133" s="15">
        <v>15</v>
      </c>
      <c r="C133" s="16">
        <v>0</v>
      </c>
      <c r="D133" s="15">
        <v>15</v>
      </c>
      <c r="E133" s="17">
        <v>2</v>
      </c>
      <c r="F133" s="17">
        <v>0</v>
      </c>
      <c r="G133" s="17">
        <v>2</v>
      </c>
      <c r="H133" s="17">
        <v>0</v>
      </c>
      <c r="I133" s="18">
        <v>15</v>
      </c>
      <c r="J133" s="20">
        <v>0</v>
      </c>
      <c r="K133" s="20">
        <v>2</v>
      </c>
      <c r="L133" s="20">
        <v>0</v>
      </c>
      <c r="M133" s="20" t="e">
        <v>#DIV/0!</v>
      </c>
      <c r="N133" s="19" t="s">
        <v>649</v>
      </c>
    </row>
    <row r="134" spans="1:14" x14ac:dyDescent="0.2">
      <c r="A134" s="1" t="s">
        <v>347</v>
      </c>
      <c r="B134" s="15">
        <v>609</v>
      </c>
      <c r="C134" s="16">
        <v>2</v>
      </c>
      <c r="D134" s="15">
        <v>607</v>
      </c>
      <c r="E134" s="17">
        <v>58</v>
      </c>
      <c r="F134" s="17">
        <v>0</v>
      </c>
      <c r="G134" s="17">
        <v>58</v>
      </c>
      <c r="H134" s="17">
        <v>1.826086956521739</v>
      </c>
      <c r="I134" s="18">
        <v>607.17391304347825</v>
      </c>
      <c r="J134" s="20">
        <v>0.17391304347826086</v>
      </c>
      <c r="K134" s="20">
        <v>57.826086956521735</v>
      </c>
      <c r="L134" s="20">
        <v>-0.17391304347826086</v>
      </c>
      <c r="M134" s="20">
        <v>-100</v>
      </c>
      <c r="N134" s="19" t="s">
        <v>649</v>
      </c>
    </row>
    <row r="135" spans="1:14" x14ac:dyDescent="0.2">
      <c r="A135" s="1" t="s">
        <v>453</v>
      </c>
      <c r="B135" s="15">
        <v>2162</v>
      </c>
      <c r="C135" s="16">
        <v>42</v>
      </c>
      <c r="D135" s="15">
        <v>2120</v>
      </c>
      <c r="E135" s="17">
        <v>191</v>
      </c>
      <c r="F135" s="17">
        <v>4</v>
      </c>
      <c r="G135" s="17">
        <v>187</v>
      </c>
      <c r="H135" s="17">
        <v>42.266043348916277</v>
      </c>
      <c r="I135" s="18">
        <v>2119.7339566510836</v>
      </c>
      <c r="J135" s="20">
        <v>3.733956651083723</v>
      </c>
      <c r="K135" s="20">
        <v>187.26604334891627</v>
      </c>
      <c r="L135" s="20">
        <v>0.26604334891627701</v>
      </c>
      <c r="M135" s="20">
        <v>7.1249715456407898</v>
      </c>
      <c r="N135" s="19" t="s">
        <v>649</v>
      </c>
    </row>
    <row r="136" spans="1:14" x14ac:dyDescent="0.2">
      <c r="A136" s="1" t="s">
        <v>51</v>
      </c>
      <c r="B136" s="15">
        <v>52</v>
      </c>
      <c r="C136" s="16">
        <v>0</v>
      </c>
      <c r="D136" s="15">
        <v>52</v>
      </c>
      <c r="E136" s="17">
        <v>73</v>
      </c>
      <c r="F136" s="17">
        <v>0</v>
      </c>
      <c r="G136" s="17">
        <v>73</v>
      </c>
      <c r="H136" s="17">
        <v>0</v>
      </c>
      <c r="I136" s="18">
        <v>52</v>
      </c>
      <c r="J136" s="20">
        <v>0</v>
      </c>
      <c r="K136" s="20">
        <v>73</v>
      </c>
      <c r="L136" s="20">
        <v>0</v>
      </c>
      <c r="M136" s="20" t="e">
        <v>#DIV/0!</v>
      </c>
      <c r="N136" s="19" t="s">
        <v>649</v>
      </c>
    </row>
    <row r="137" spans="1:14" x14ac:dyDescent="0.2">
      <c r="A137" s="1" t="s">
        <v>53</v>
      </c>
      <c r="B137" s="15">
        <v>1426</v>
      </c>
      <c r="C137" s="16">
        <v>82</v>
      </c>
      <c r="D137" s="15">
        <v>1344</v>
      </c>
      <c r="E137" s="17">
        <v>1</v>
      </c>
      <c r="F137" s="17">
        <v>0</v>
      </c>
      <c r="G137" s="17">
        <v>1</v>
      </c>
      <c r="H137" s="17">
        <v>81.942536790469518</v>
      </c>
      <c r="I137" s="18">
        <v>1344.0574632095304</v>
      </c>
      <c r="J137" s="20">
        <v>5.7463209530483526E-2</v>
      </c>
      <c r="K137" s="20">
        <v>0.94253679046951644</v>
      </c>
      <c r="L137" s="20">
        <v>-5.7463209530483526E-2</v>
      </c>
      <c r="M137" s="20">
        <v>-100</v>
      </c>
      <c r="N137" s="19" t="s">
        <v>649</v>
      </c>
    </row>
    <row r="138" spans="1:14" x14ac:dyDescent="0.2">
      <c r="A138" s="1" t="s">
        <v>455</v>
      </c>
      <c r="B138" s="15">
        <v>343</v>
      </c>
      <c r="C138" s="16">
        <v>10</v>
      </c>
      <c r="D138" s="15">
        <v>333</v>
      </c>
      <c r="E138" s="17">
        <v>27</v>
      </c>
      <c r="F138" s="17">
        <v>3</v>
      </c>
      <c r="G138" s="17">
        <v>24</v>
      </c>
      <c r="H138" s="17">
        <v>12.05135135135135</v>
      </c>
      <c r="I138" s="18">
        <v>330.94864864864866</v>
      </c>
      <c r="J138" s="20">
        <v>0.94864864864864873</v>
      </c>
      <c r="K138" s="20">
        <v>26.051351351351354</v>
      </c>
      <c r="L138" s="20">
        <v>2.051351351351351</v>
      </c>
      <c r="M138" s="20">
        <v>216.23931623931617</v>
      </c>
      <c r="N138" s="19" t="s">
        <v>649</v>
      </c>
    </row>
    <row r="139" spans="1:14" x14ac:dyDescent="0.2">
      <c r="A139" s="1" t="s">
        <v>271</v>
      </c>
      <c r="B139" s="15">
        <v>341</v>
      </c>
      <c r="C139" s="16">
        <v>0</v>
      </c>
      <c r="D139" s="15">
        <v>341</v>
      </c>
      <c r="E139" s="17">
        <v>224</v>
      </c>
      <c r="F139" s="17">
        <v>0</v>
      </c>
      <c r="G139" s="17">
        <v>224</v>
      </c>
      <c r="H139" s="17">
        <v>0</v>
      </c>
      <c r="I139" s="18">
        <v>341</v>
      </c>
      <c r="J139" s="20">
        <v>0</v>
      </c>
      <c r="K139" s="20">
        <v>224</v>
      </c>
      <c r="L139" s="20">
        <v>0</v>
      </c>
      <c r="M139" s="20" t="e">
        <v>#DIV/0!</v>
      </c>
      <c r="N139" s="19" t="s">
        <v>649</v>
      </c>
    </row>
    <row r="140" spans="1:14" x14ac:dyDescent="0.2">
      <c r="A140" s="1" t="s">
        <v>61</v>
      </c>
      <c r="B140" s="15">
        <v>3</v>
      </c>
      <c r="C140" s="16">
        <v>0</v>
      </c>
      <c r="D140" s="15">
        <v>3</v>
      </c>
      <c r="E140" s="17">
        <v>0</v>
      </c>
      <c r="F140" s="17">
        <v>0</v>
      </c>
      <c r="G140" s="17">
        <v>0</v>
      </c>
      <c r="H140" s="17">
        <v>0</v>
      </c>
      <c r="I140" s="18">
        <v>3</v>
      </c>
      <c r="J140" s="20">
        <v>0</v>
      </c>
      <c r="K140" s="20">
        <v>0</v>
      </c>
      <c r="L140" s="20">
        <v>0</v>
      </c>
      <c r="M140" s="20" t="e">
        <v>#DIV/0!</v>
      </c>
      <c r="N140" s="19" t="s">
        <v>649</v>
      </c>
    </row>
    <row r="141" spans="1:14" x14ac:dyDescent="0.2">
      <c r="A141" s="1" t="s">
        <v>259</v>
      </c>
      <c r="B141" s="15">
        <v>90</v>
      </c>
      <c r="C141" s="16">
        <v>3</v>
      </c>
      <c r="D141" s="15">
        <v>87</v>
      </c>
      <c r="E141" s="17">
        <v>17</v>
      </c>
      <c r="F141" s="17">
        <v>0</v>
      </c>
      <c r="G141" s="17">
        <v>17</v>
      </c>
      <c r="H141" s="17">
        <v>2.5233644859813085</v>
      </c>
      <c r="I141" s="18">
        <v>87.476635514018696</v>
      </c>
      <c r="J141" s="20">
        <v>0.47663551401869153</v>
      </c>
      <c r="K141" s="20">
        <v>16.523364485981308</v>
      </c>
      <c r="L141" s="20">
        <v>-0.47663551401869153</v>
      </c>
      <c r="M141" s="20">
        <v>-100</v>
      </c>
      <c r="N141" s="19" t="s">
        <v>649</v>
      </c>
    </row>
    <row r="142" spans="1:14" x14ac:dyDescent="0.2">
      <c r="A142" s="1" t="s">
        <v>71</v>
      </c>
      <c r="B142" s="15">
        <v>5062</v>
      </c>
      <c r="C142" s="16">
        <v>22</v>
      </c>
      <c r="D142" s="15">
        <v>5040</v>
      </c>
      <c r="E142" s="17">
        <v>1366</v>
      </c>
      <c r="F142" s="17">
        <v>1</v>
      </c>
      <c r="G142" s="17">
        <v>1365</v>
      </c>
      <c r="H142" s="17">
        <v>18.112321095208465</v>
      </c>
      <c r="I142" s="18">
        <v>5043.8876789047918</v>
      </c>
      <c r="J142" s="20">
        <v>4.887678904791537</v>
      </c>
      <c r="K142" s="20">
        <v>1361.1123210952085</v>
      </c>
      <c r="L142" s="20">
        <v>-3.887678904791537</v>
      </c>
      <c r="M142" s="20">
        <v>-79.540390858743393</v>
      </c>
      <c r="N142" s="19" t="s">
        <v>649</v>
      </c>
    </row>
    <row r="143" spans="1:14" x14ac:dyDescent="0.2">
      <c r="A143" s="1" t="s">
        <v>411</v>
      </c>
      <c r="B143" s="15">
        <v>118</v>
      </c>
      <c r="C143" s="16">
        <v>0</v>
      </c>
      <c r="D143" s="15">
        <v>118</v>
      </c>
      <c r="E143" s="17">
        <v>1</v>
      </c>
      <c r="F143" s="17">
        <v>0</v>
      </c>
      <c r="G143" s="17">
        <v>1</v>
      </c>
      <c r="H143" s="17">
        <v>0</v>
      </c>
      <c r="I143" s="18">
        <v>118</v>
      </c>
      <c r="J143" s="20">
        <v>0</v>
      </c>
      <c r="K143" s="20">
        <v>1</v>
      </c>
      <c r="L143" s="20">
        <v>0</v>
      </c>
      <c r="M143" s="20" t="e">
        <v>#DIV/0!</v>
      </c>
      <c r="N143" s="19" t="s">
        <v>649</v>
      </c>
    </row>
    <row r="144" spans="1:14" x14ac:dyDescent="0.2">
      <c r="A144" s="1" t="s">
        <v>501</v>
      </c>
      <c r="B144" s="15">
        <v>3</v>
      </c>
      <c r="C144" s="16">
        <v>0</v>
      </c>
      <c r="D144" s="15">
        <v>3</v>
      </c>
      <c r="E144" s="17">
        <v>0</v>
      </c>
      <c r="F144" s="17">
        <v>0</v>
      </c>
      <c r="G144" s="17">
        <v>0</v>
      </c>
      <c r="H144" s="17">
        <v>0</v>
      </c>
      <c r="I144" s="18">
        <v>3</v>
      </c>
      <c r="J144" s="20">
        <v>0</v>
      </c>
      <c r="K144" s="20">
        <v>0</v>
      </c>
      <c r="L144" s="20">
        <v>0</v>
      </c>
      <c r="M144" s="20" t="e">
        <v>#DIV/0!</v>
      </c>
      <c r="N144" s="19" t="s">
        <v>649</v>
      </c>
    </row>
    <row r="145" spans="1:14" x14ac:dyDescent="0.2">
      <c r="A145" s="1" t="s">
        <v>605</v>
      </c>
      <c r="B145" s="15">
        <v>0</v>
      </c>
      <c r="C145" s="16">
        <v>0</v>
      </c>
      <c r="D145" s="15">
        <v>0</v>
      </c>
      <c r="E145" s="17">
        <v>1</v>
      </c>
      <c r="F145" s="17">
        <v>0</v>
      </c>
      <c r="G145" s="17">
        <v>1</v>
      </c>
      <c r="H145" s="17">
        <v>0</v>
      </c>
      <c r="I145" s="18">
        <v>0</v>
      </c>
      <c r="J145" s="20">
        <v>0</v>
      </c>
      <c r="K145" s="20">
        <v>1</v>
      </c>
      <c r="L145" s="20">
        <v>0</v>
      </c>
      <c r="M145" s="20" t="e">
        <v>#DIV/0!</v>
      </c>
      <c r="N145" s="19" t="s">
        <v>649</v>
      </c>
    </row>
    <row r="146" spans="1:14" x14ac:dyDescent="0.2">
      <c r="A146" s="1" t="s">
        <v>233</v>
      </c>
      <c r="B146" s="15">
        <v>702</v>
      </c>
      <c r="C146" s="16">
        <v>3</v>
      </c>
      <c r="D146" s="15">
        <v>699</v>
      </c>
      <c r="E146" s="17">
        <v>544</v>
      </c>
      <c r="F146" s="17">
        <v>6</v>
      </c>
      <c r="G146" s="17">
        <v>538</v>
      </c>
      <c r="H146" s="17">
        <v>5.0706260032102728</v>
      </c>
      <c r="I146" s="18">
        <v>696.92937399678976</v>
      </c>
      <c r="J146" s="20">
        <v>3.9293739967897272</v>
      </c>
      <c r="K146" s="20">
        <v>540.07062600321035</v>
      </c>
      <c r="L146" s="20">
        <v>2.0706260032102728</v>
      </c>
      <c r="M146" s="20">
        <v>52.696078431372548</v>
      </c>
      <c r="N146" s="19" t="s">
        <v>649</v>
      </c>
    </row>
    <row r="147" spans="1:14" x14ac:dyDescent="0.2">
      <c r="A147" s="1" t="s">
        <v>291</v>
      </c>
      <c r="B147" s="15">
        <v>268</v>
      </c>
      <c r="C147" s="16">
        <v>1</v>
      </c>
      <c r="D147" s="15">
        <v>267</v>
      </c>
      <c r="E147" s="17">
        <v>109</v>
      </c>
      <c r="F147" s="17">
        <v>0</v>
      </c>
      <c r="G147" s="17">
        <v>109</v>
      </c>
      <c r="H147" s="17">
        <v>0.71087533156498672</v>
      </c>
      <c r="I147" s="18">
        <v>267.28912466843502</v>
      </c>
      <c r="J147" s="20">
        <v>0.28912466843501328</v>
      </c>
      <c r="K147" s="20">
        <v>108.71087533156499</v>
      </c>
      <c r="L147" s="20">
        <v>-0.28912466843501328</v>
      </c>
      <c r="M147" s="20">
        <v>-100</v>
      </c>
      <c r="N147" s="19" t="s">
        <v>649</v>
      </c>
    </row>
    <row r="148" spans="1:14" x14ac:dyDescent="0.2">
      <c r="A148" s="1" t="s">
        <v>461</v>
      </c>
      <c r="B148" s="15">
        <v>46</v>
      </c>
      <c r="C148" s="16">
        <v>6</v>
      </c>
      <c r="D148" s="15">
        <v>40</v>
      </c>
      <c r="E148" s="17">
        <v>75</v>
      </c>
      <c r="F148" s="17">
        <v>7</v>
      </c>
      <c r="G148" s="17">
        <v>68</v>
      </c>
      <c r="H148" s="17">
        <v>4.9421487603305785</v>
      </c>
      <c r="I148" s="18">
        <v>41.057851239669425</v>
      </c>
      <c r="J148" s="20">
        <v>8.0578512396694215</v>
      </c>
      <c r="K148" s="20">
        <v>66.942148760330582</v>
      </c>
      <c r="L148" s="20">
        <v>-1.0578512396694215</v>
      </c>
      <c r="M148" s="20">
        <v>-13.128205128205128</v>
      </c>
      <c r="N148" s="19" t="s">
        <v>649</v>
      </c>
    </row>
    <row r="149" spans="1:14" x14ac:dyDescent="0.2">
      <c r="A149" s="1" t="s">
        <v>79</v>
      </c>
      <c r="B149" s="15">
        <v>74</v>
      </c>
      <c r="C149" s="16">
        <v>0</v>
      </c>
      <c r="D149" s="15">
        <v>74</v>
      </c>
      <c r="E149" s="17">
        <v>56</v>
      </c>
      <c r="F149" s="17">
        <v>2</v>
      </c>
      <c r="G149" s="17">
        <v>54</v>
      </c>
      <c r="H149" s="17">
        <v>1.1384615384615384</v>
      </c>
      <c r="I149" s="18">
        <v>72.861538461538458</v>
      </c>
      <c r="J149" s="20">
        <v>0.86153846153846159</v>
      </c>
      <c r="K149" s="20">
        <v>55.138461538461542</v>
      </c>
      <c r="L149" s="20">
        <v>1.1384615384615384</v>
      </c>
      <c r="M149" s="20">
        <v>132.14285714285714</v>
      </c>
      <c r="N149" s="19" t="s">
        <v>649</v>
      </c>
    </row>
    <row r="150" spans="1:14" x14ac:dyDescent="0.2">
      <c r="A150" s="1" t="s">
        <v>385</v>
      </c>
      <c r="B150" s="15">
        <v>388</v>
      </c>
      <c r="C150" s="16">
        <v>2</v>
      </c>
      <c r="D150" s="15">
        <v>386</v>
      </c>
      <c r="E150" s="17">
        <v>48</v>
      </c>
      <c r="F150" s="17">
        <v>0</v>
      </c>
      <c r="G150" s="17">
        <v>48</v>
      </c>
      <c r="H150" s="17">
        <v>1.7798165137614679</v>
      </c>
      <c r="I150" s="18">
        <v>386.22018348623851</v>
      </c>
      <c r="J150" s="20">
        <v>0.22018348623853212</v>
      </c>
      <c r="K150" s="20">
        <v>47.779816513761467</v>
      </c>
      <c r="L150" s="20">
        <v>-0.22018348623853212</v>
      </c>
      <c r="M150" s="20">
        <v>-100</v>
      </c>
      <c r="N150" s="19" t="s">
        <v>649</v>
      </c>
    </row>
    <row r="151" spans="1:14" x14ac:dyDescent="0.2">
      <c r="A151" s="1" t="s">
        <v>7</v>
      </c>
      <c r="B151" s="15">
        <v>269</v>
      </c>
      <c r="C151" s="16">
        <v>2</v>
      </c>
      <c r="D151" s="15">
        <v>267</v>
      </c>
      <c r="E151" s="17">
        <v>52</v>
      </c>
      <c r="F151" s="17">
        <v>2</v>
      </c>
      <c r="G151" s="17">
        <v>50</v>
      </c>
      <c r="H151" s="17">
        <v>3.35202492211838</v>
      </c>
      <c r="I151" s="18">
        <v>265.6479750778816</v>
      </c>
      <c r="J151" s="20">
        <v>0.6479750778816199</v>
      </c>
      <c r="K151" s="20">
        <v>51.352024922118375</v>
      </c>
      <c r="L151" s="20">
        <v>1.35202492211838</v>
      </c>
      <c r="M151" s="20">
        <v>208.65384615384616</v>
      </c>
      <c r="N151" s="19" t="s">
        <v>649</v>
      </c>
    </row>
    <row r="152" spans="1:14" x14ac:dyDescent="0.2">
      <c r="A152" s="1" t="s">
        <v>509</v>
      </c>
      <c r="B152" s="15">
        <v>113</v>
      </c>
      <c r="C152" s="16">
        <v>3</v>
      </c>
      <c r="D152" s="15">
        <v>110</v>
      </c>
      <c r="E152" s="17">
        <v>72</v>
      </c>
      <c r="F152" s="17">
        <v>2</v>
      </c>
      <c r="G152" s="17">
        <v>70</v>
      </c>
      <c r="H152" s="17">
        <v>3.0540540540540539</v>
      </c>
      <c r="I152" s="18">
        <v>109.94594594594594</v>
      </c>
      <c r="J152" s="20">
        <v>1.9459459459459461</v>
      </c>
      <c r="K152" s="20">
        <v>70.054054054054063</v>
      </c>
      <c r="L152" s="20">
        <v>5.4054054054053946E-2</v>
      </c>
      <c r="M152" s="20">
        <v>2.7777777777777719</v>
      </c>
      <c r="N152" s="19" t="s">
        <v>649</v>
      </c>
    </row>
    <row r="153" spans="1:14" x14ac:dyDescent="0.2">
      <c r="A153" s="1" t="s">
        <v>235</v>
      </c>
      <c r="B153" s="15">
        <v>342</v>
      </c>
      <c r="C153" s="16">
        <v>4</v>
      </c>
      <c r="D153" s="15">
        <v>338</v>
      </c>
      <c r="E153" s="17">
        <v>128</v>
      </c>
      <c r="F153" s="17">
        <v>3</v>
      </c>
      <c r="G153" s="17">
        <v>125</v>
      </c>
      <c r="H153" s="17">
        <v>5.0936170212765965</v>
      </c>
      <c r="I153" s="18">
        <v>336.9063829787234</v>
      </c>
      <c r="J153" s="20">
        <v>1.9063829787234043</v>
      </c>
      <c r="K153" s="20">
        <v>126.0936170212766</v>
      </c>
      <c r="L153" s="20">
        <v>1.0936170212765957</v>
      </c>
      <c r="M153" s="20">
        <v>57.366071428571416</v>
      </c>
      <c r="N153" s="19" t="s">
        <v>649</v>
      </c>
    </row>
    <row r="154" spans="1:14" x14ac:dyDescent="0.2">
      <c r="A154" s="1" t="s">
        <v>463</v>
      </c>
      <c r="B154" s="15">
        <v>199</v>
      </c>
      <c r="C154" s="16">
        <v>25</v>
      </c>
      <c r="D154" s="15">
        <v>174</v>
      </c>
      <c r="E154" s="17">
        <v>31</v>
      </c>
      <c r="F154" s="17">
        <v>5</v>
      </c>
      <c r="G154" s="17">
        <v>26</v>
      </c>
      <c r="H154" s="17">
        <v>25.956521739130434</v>
      </c>
      <c r="I154" s="18">
        <v>173.04347826086956</v>
      </c>
      <c r="J154" s="20">
        <v>4.0434782608695654</v>
      </c>
      <c r="K154" s="20">
        <v>26.956521739130434</v>
      </c>
      <c r="L154" s="20">
        <v>0.95652173913043459</v>
      </c>
      <c r="M154" s="20">
        <v>23.655913978494617</v>
      </c>
      <c r="N154" s="19" t="s">
        <v>649</v>
      </c>
    </row>
    <row r="155" spans="1:14" x14ac:dyDescent="0.2">
      <c r="A155" s="1" t="s">
        <v>97</v>
      </c>
      <c r="B155" s="15">
        <v>90</v>
      </c>
      <c r="C155" s="16">
        <v>2</v>
      </c>
      <c r="D155" s="15">
        <v>88</v>
      </c>
      <c r="E155" s="17">
        <v>0</v>
      </c>
      <c r="F155" s="17">
        <v>0</v>
      </c>
      <c r="G155" s="17">
        <v>0</v>
      </c>
      <c r="H155" s="17">
        <v>2</v>
      </c>
      <c r="I155" s="18">
        <v>88</v>
      </c>
      <c r="J155" s="20">
        <v>0</v>
      </c>
      <c r="K155" s="20">
        <v>0</v>
      </c>
      <c r="L155" s="20">
        <v>0</v>
      </c>
      <c r="M155" s="20" t="e">
        <v>#DIV/0!</v>
      </c>
      <c r="N155" s="19" t="s">
        <v>649</v>
      </c>
    </row>
    <row r="156" spans="1:14" x14ac:dyDescent="0.2">
      <c r="A156" s="1" t="s">
        <v>433</v>
      </c>
      <c r="B156" s="15">
        <v>170</v>
      </c>
      <c r="C156" s="16">
        <v>7</v>
      </c>
      <c r="D156" s="15">
        <v>163</v>
      </c>
      <c r="E156" s="17">
        <v>6</v>
      </c>
      <c r="F156" s="17">
        <v>0</v>
      </c>
      <c r="G156" s="17">
        <v>6</v>
      </c>
      <c r="H156" s="17">
        <v>6.7613636363636367</v>
      </c>
      <c r="I156" s="18">
        <v>163.23863636363637</v>
      </c>
      <c r="J156" s="20">
        <v>0.23863636363636362</v>
      </c>
      <c r="K156" s="20">
        <v>5.7613636363636358</v>
      </c>
      <c r="L156" s="20">
        <v>-0.23863636363636362</v>
      </c>
      <c r="M156" s="20">
        <v>-100</v>
      </c>
      <c r="N156" s="19" t="s">
        <v>649</v>
      </c>
    </row>
    <row r="157" spans="1:14" x14ac:dyDescent="0.2">
      <c r="A157" s="1" t="s">
        <v>467</v>
      </c>
      <c r="B157" s="15">
        <v>0</v>
      </c>
      <c r="C157" s="16">
        <v>0</v>
      </c>
      <c r="D157" s="15">
        <v>0</v>
      </c>
      <c r="E157" s="17">
        <v>5</v>
      </c>
      <c r="F157" s="17">
        <v>0</v>
      </c>
      <c r="G157" s="17">
        <v>5</v>
      </c>
      <c r="H157" s="17">
        <v>0</v>
      </c>
      <c r="I157" s="18">
        <v>0</v>
      </c>
      <c r="J157" s="20">
        <v>0</v>
      </c>
      <c r="K157" s="20">
        <v>5</v>
      </c>
      <c r="L157" s="20">
        <v>0</v>
      </c>
      <c r="M157" s="20" t="e">
        <v>#DIV/0!</v>
      </c>
      <c r="N157" s="19" t="s">
        <v>649</v>
      </c>
    </row>
    <row r="158" spans="1:14" x14ac:dyDescent="0.2">
      <c r="A158" s="1" t="s">
        <v>389</v>
      </c>
      <c r="B158" s="15">
        <v>56</v>
      </c>
      <c r="C158" s="16">
        <v>0</v>
      </c>
      <c r="D158" s="15">
        <v>56</v>
      </c>
      <c r="E158" s="17">
        <v>60</v>
      </c>
      <c r="F158" s="17">
        <v>0</v>
      </c>
      <c r="G158" s="17">
        <v>60</v>
      </c>
      <c r="H158" s="17">
        <v>0</v>
      </c>
      <c r="I158" s="18">
        <v>56</v>
      </c>
      <c r="J158" s="20">
        <v>0</v>
      </c>
      <c r="K158" s="20">
        <v>60.000000000000007</v>
      </c>
      <c r="L158" s="20">
        <v>0</v>
      </c>
      <c r="M158" s="20" t="e">
        <v>#DIV/0!</v>
      </c>
      <c r="N158" s="19" t="s">
        <v>649</v>
      </c>
    </row>
    <row r="159" spans="1:14" x14ac:dyDescent="0.2">
      <c r="A159" s="1" t="s">
        <v>469</v>
      </c>
      <c r="B159" s="15">
        <v>285</v>
      </c>
      <c r="C159" s="16">
        <v>13</v>
      </c>
      <c r="D159" s="15">
        <v>272</v>
      </c>
      <c r="E159" s="17">
        <v>50</v>
      </c>
      <c r="F159" s="17">
        <v>2</v>
      </c>
      <c r="G159" s="17">
        <v>48</v>
      </c>
      <c r="H159" s="17">
        <v>12.761194029850746</v>
      </c>
      <c r="I159" s="18">
        <v>272.23880597014926</v>
      </c>
      <c r="J159" s="20">
        <v>2.2388059701492535</v>
      </c>
      <c r="K159" s="20">
        <v>47.761194029850742</v>
      </c>
      <c r="L159" s="20">
        <v>-0.23880597014925353</v>
      </c>
      <c r="M159" s="20">
        <v>-10.666666666666659</v>
      </c>
      <c r="N159" s="19" t="s">
        <v>649</v>
      </c>
    </row>
    <row r="160" spans="1:14" x14ac:dyDescent="0.2">
      <c r="A160" s="1" t="s">
        <v>87</v>
      </c>
      <c r="B160" s="15">
        <v>540</v>
      </c>
      <c r="C160" s="16">
        <v>32</v>
      </c>
      <c r="D160" s="15">
        <v>508</v>
      </c>
      <c r="E160" s="17">
        <v>16</v>
      </c>
      <c r="F160" s="17">
        <v>1</v>
      </c>
      <c r="G160" s="17">
        <v>15</v>
      </c>
      <c r="H160" s="17">
        <v>32.050359712230211</v>
      </c>
      <c r="I160" s="18">
        <v>507.94964028776974</v>
      </c>
      <c r="J160" s="20">
        <v>0.94964028776978426</v>
      </c>
      <c r="K160" s="20">
        <v>15.050359712230216</v>
      </c>
      <c r="L160" s="20">
        <v>5.0359712230215736E-2</v>
      </c>
      <c r="M160" s="20">
        <v>5.303030303030293</v>
      </c>
      <c r="N160" s="19" t="s">
        <v>649</v>
      </c>
    </row>
    <row r="161" spans="1:14" x14ac:dyDescent="0.2">
      <c r="A161" s="1" t="s">
        <v>269</v>
      </c>
      <c r="B161" s="15">
        <v>235</v>
      </c>
      <c r="C161" s="16">
        <v>3</v>
      </c>
      <c r="D161" s="15">
        <v>232</v>
      </c>
      <c r="E161" s="17">
        <v>164</v>
      </c>
      <c r="F161" s="17">
        <v>4</v>
      </c>
      <c r="G161" s="17">
        <v>160</v>
      </c>
      <c r="H161" s="17">
        <v>4.1228070175438596</v>
      </c>
      <c r="I161" s="18">
        <v>230.87719298245614</v>
      </c>
      <c r="J161" s="20">
        <v>2.8771929824561404</v>
      </c>
      <c r="K161" s="20">
        <v>161.12280701754386</v>
      </c>
      <c r="L161" s="20">
        <v>1.1228070175438596</v>
      </c>
      <c r="M161" s="20">
        <v>39.024390243902438</v>
      </c>
      <c r="N161" s="19" t="s">
        <v>649</v>
      </c>
    </row>
    <row r="162" spans="1:14" x14ac:dyDescent="0.2">
      <c r="A162" s="1" t="s">
        <v>93</v>
      </c>
      <c r="B162" s="15">
        <v>490</v>
      </c>
      <c r="C162" s="16">
        <v>2</v>
      </c>
      <c r="D162" s="15">
        <v>488</v>
      </c>
      <c r="E162" s="17">
        <v>150</v>
      </c>
      <c r="F162" s="17">
        <v>0</v>
      </c>
      <c r="G162" s="17">
        <v>150</v>
      </c>
      <c r="H162" s="17">
        <v>1.53125</v>
      </c>
      <c r="I162" s="18">
        <v>488.46875</v>
      </c>
      <c r="J162" s="20">
        <v>0.46875</v>
      </c>
      <c r="K162" s="20">
        <v>149.53125</v>
      </c>
      <c r="L162" s="20">
        <v>-0.46875</v>
      </c>
      <c r="M162" s="20">
        <v>-100</v>
      </c>
      <c r="N162" s="19" t="s">
        <v>649</v>
      </c>
    </row>
    <row r="163" spans="1:14" x14ac:dyDescent="0.2">
      <c r="A163" s="1" t="s">
        <v>421</v>
      </c>
      <c r="B163" s="15">
        <v>122</v>
      </c>
      <c r="C163" s="16">
        <v>2</v>
      </c>
      <c r="D163" s="15">
        <v>120</v>
      </c>
      <c r="E163" s="17">
        <v>4</v>
      </c>
      <c r="F163" s="17">
        <v>0</v>
      </c>
      <c r="G163" s="17">
        <v>4</v>
      </c>
      <c r="H163" s="17">
        <v>1.9365079365079365</v>
      </c>
      <c r="I163" s="18">
        <v>120.06349206349206</v>
      </c>
      <c r="J163" s="20">
        <v>6.3492063492063489E-2</v>
      </c>
      <c r="K163" s="20">
        <v>3.9365079365079363</v>
      </c>
      <c r="L163" s="20">
        <v>-6.3492063492063489E-2</v>
      </c>
      <c r="M163" s="20">
        <v>-100</v>
      </c>
      <c r="N163" s="19" t="s">
        <v>649</v>
      </c>
    </row>
    <row r="164" spans="1:14" x14ac:dyDescent="0.2">
      <c r="A164" s="1" t="s">
        <v>351</v>
      </c>
      <c r="B164" s="15">
        <v>716</v>
      </c>
      <c r="C164" s="16">
        <v>5</v>
      </c>
      <c r="D164" s="15">
        <v>711</v>
      </c>
      <c r="E164" s="17">
        <v>49</v>
      </c>
      <c r="F164" s="17">
        <v>1</v>
      </c>
      <c r="G164" s="17">
        <v>48</v>
      </c>
      <c r="H164" s="17">
        <v>5.6156862745098035</v>
      </c>
      <c r="I164" s="18">
        <v>710.38431372549019</v>
      </c>
      <c r="J164" s="20">
        <v>0.38431372549019605</v>
      </c>
      <c r="K164" s="20">
        <v>48.615686274509798</v>
      </c>
      <c r="L164" s="20">
        <v>0.61568627450980395</v>
      </c>
      <c r="M164" s="20">
        <v>160.20408163265307</v>
      </c>
      <c r="N164" s="19" t="s">
        <v>649</v>
      </c>
    </row>
    <row r="165" spans="1:14" x14ac:dyDescent="0.2">
      <c r="A165" s="1" t="s">
        <v>539</v>
      </c>
      <c r="B165" s="15">
        <v>550</v>
      </c>
      <c r="C165" s="16">
        <v>6</v>
      </c>
      <c r="D165" s="15">
        <v>544</v>
      </c>
      <c r="E165" s="17">
        <v>157</v>
      </c>
      <c r="F165" s="17">
        <v>1</v>
      </c>
      <c r="G165" s="17">
        <v>156</v>
      </c>
      <c r="H165" s="17">
        <v>5.4455445544554451</v>
      </c>
      <c r="I165" s="18">
        <v>544.55445544554459</v>
      </c>
      <c r="J165" s="20">
        <v>1.5544554455445545</v>
      </c>
      <c r="K165" s="20">
        <v>155.44554455445544</v>
      </c>
      <c r="L165" s="20">
        <v>-0.5544554455445545</v>
      </c>
      <c r="M165" s="20">
        <v>-35.668789808917204</v>
      </c>
      <c r="N165" s="19" t="s">
        <v>649</v>
      </c>
    </row>
    <row r="166" spans="1:14" x14ac:dyDescent="0.2">
      <c r="A166" s="1" t="s">
        <v>585</v>
      </c>
      <c r="B166" s="15">
        <v>268</v>
      </c>
      <c r="C166" s="16">
        <v>1</v>
      </c>
      <c r="D166" s="15">
        <v>267</v>
      </c>
      <c r="E166" s="17">
        <v>224</v>
      </c>
      <c r="F166" s="17">
        <v>3</v>
      </c>
      <c r="G166" s="17">
        <v>221</v>
      </c>
      <c r="H166" s="17">
        <v>2.178861788617886</v>
      </c>
      <c r="I166" s="18">
        <v>265.82113821138211</v>
      </c>
      <c r="J166" s="20">
        <v>1.8211382113821137</v>
      </c>
      <c r="K166" s="20">
        <v>222.17886178861787</v>
      </c>
      <c r="L166" s="20">
        <v>1.1788617886178863</v>
      </c>
      <c r="M166" s="20">
        <v>64.732142857142861</v>
      </c>
      <c r="N166" s="19" t="s">
        <v>649</v>
      </c>
    </row>
    <row r="167" spans="1:14" x14ac:dyDescent="0.2">
      <c r="A167" s="1" t="s">
        <v>95</v>
      </c>
      <c r="B167" s="15">
        <v>115</v>
      </c>
      <c r="C167" s="16">
        <v>27</v>
      </c>
      <c r="D167" s="15">
        <v>88</v>
      </c>
      <c r="E167" s="17">
        <v>1</v>
      </c>
      <c r="F167" s="17">
        <v>1</v>
      </c>
      <c r="G167" s="17">
        <v>0</v>
      </c>
      <c r="H167" s="17">
        <v>27.758620689655174</v>
      </c>
      <c r="I167" s="18">
        <v>87.241379310344826</v>
      </c>
      <c r="J167" s="20">
        <v>0.24137931034482757</v>
      </c>
      <c r="K167" s="20">
        <v>0.75862068965517238</v>
      </c>
      <c r="L167" s="20">
        <v>0.75862068965517238</v>
      </c>
      <c r="M167" s="20">
        <v>314.28571428571428</v>
      </c>
      <c r="N167" s="19" t="s">
        <v>649</v>
      </c>
    </row>
    <row r="168" spans="1:14" x14ac:dyDescent="0.2">
      <c r="A168" s="1" t="s">
        <v>77</v>
      </c>
      <c r="B168" s="15">
        <v>13</v>
      </c>
      <c r="C168" s="16">
        <v>0</v>
      </c>
      <c r="D168" s="15">
        <v>13</v>
      </c>
      <c r="E168" s="17">
        <v>8</v>
      </c>
      <c r="F168" s="17">
        <v>1</v>
      </c>
      <c r="G168" s="17">
        <v>7</v>
      </c>
      <c r="H168" s="17">
        <v>0.61904761904761907</v>
      </c>
      <c r="I168" s="18">
        <v>12.380952380952381</v>
      </c>
      <c r="J168" s="20">
        <v>0.38095238095238093</v>
      </c>
      <c r="K168" s="20">
        <v>7.6190476190476186</v>
      </c>
      <c r="L168" s="20">
        <v>0.61904761904761907</v>
      </c>
      <c r="M168" s="20">
        <v>162.50000000000003</v>
      </c>
      <c r="N168" s="19" t="s">
        <v>649</v>
      </c>
    </row>
    <row r="169" spans="1:14" x14ac:dyDescent="0.2">
      <c r="A169" s="1" t="s">
        <v>325</v>
      </c>
      <c r="B169" s="15">
        <v>464</v>
      </c>
      <c r="C169" s="16">
        <v>18</v>
      </c>
      <c r="D169" s="15">
        <v>446</v>
      </c>
      <c r="E169" s="17">
        <v>47</v>
      </c>
      <c r="F169" s="17">
        <v>0</v>
      </c>
      <c r="G169" s="17">
        <v>47</v>
      </c>
      <c r="H169" s="17">
        <v>16.344422700587081</v>
      </c>
      <c r="I169" s="18">
        <v>447.65557729941287</v>
      </c>
      <c r="J169" s="20">
        <v>1.6555772994129159</v>
      </c>
      <c r="K169" s="20">
        <v>45.344422700587081</v>
      </c>
      <c r="L169" s="20">
        <v>-1.6555772994129159</v>
      </c>
      <c r="M169" s="20">
        <v>-100</v>
      </c>
      <c r="N169" s="19" t="s">
        <v>649</v>
      </c>
    </row>
    <row r="170" spans="1:14" x14ac:dyDescent="0.2">
      <c r="A170" s="1" t="s">
        <v>263</v>
      </c>
      <c r="B170" s="15">
        <v>4446</v>
      </c>
      <c r="C170" s="16">
        <v>4</v>
      </c>
      <c r="D170" s="15">
        <v>4442</v>
      </c>
      <c r="E170" s="17">
        <v>1767</v>
      </c>
      <c r="F170" s="17">
        <v>6</v>
      </c>
      <c r="G170" s="17">
        <v>1761</v>
      </c>
      <c r="H170" s="17">
        <v>7.1559633027522942</v>
      </c>
      <c r="I170" s="18">
        <v>4438.8440366972482</v>
      </c>
      <c r="J170" s="20">
        <v>2.8440366972477067</v>
      </c>
      <c r="K170" s="20">
        <v>1764.1559633027523</v>
      </c>
      <c r="L170" s="20">
        <v>3.1559633027522933</v>
      </c>
      <c r="M170" s="20">
        <v>110.96774193548384</v>
      </c>
      <c r="N170" s="19" t="s">
        <v>649</v>
      </c>
    </row>
    <row r="171" spans="1:14" x14ac:dyDescent="0.2">
      <c r="A171" s="1" t="s">
        <v>353</v>
      </c>
      <c r="B171" s="15">
        <v>419</v>
      </c>
      <c r="C171" s="16">
        <v>3</v>
      </c>
      <c r="D171" s="15">
        <v>416</v>
      </c>
      <c r="E171" s="17">
        <v>20</v>
      </c>
      <c r="F171" s="17">
        <v>1</v>
      </c>
      <c r="G171" s="17">
        <v>19</v>
      </c>
      <c r="H171" s="17">
        <v>3.8177676537585423</v>
      </c>
      <c r="I171" s="18">
        <v>415.18223234624151</v>
      </c>
      <c r="J171" s="20">
        <v>0.18223234624145787</v>
      </c>
      <c r="K171" s="20">
        <v>19.817767653758544</v>
      </c>
      <c r="L171" s="20">
        <v>0.8177676537585421</v>
      </c>
      <c r="M171" s="20">
        <v>448.75</v>
      </c>
      <c r="N171" s="19" t="s">
        <v>649</v>
      </c>
    </row>
    <row r="172" spans="1:14" x14ac:dyDescent="0.2">
      <c r="A172" s="1" t="s">
        <v>163</v>
      </c>
      <c r="B172" s="15">
        <v>1610</v>
      </c>
      <c r="C172" s="16">
        <v>1</v>
      </c>
      <c r="D172" s="15">
        <v>1609</v>
      </c>
      <c r="E172" s="17">
        <v>1466</v>
      </c>
      <c r="F172" s="17">
        <v>0</v>
      </c>
      <c r="G172" s="17">
        <v>1466</v>
      </c>
      <c r="H172" s="17">
        <v>0.52340702210663204</v>
      </c>
      <c r="I172" s="18">
        <v>1609.4765929778935</v>
      </c>
      <c r="J172" s="20">
        <v>0.47659297789336802</v>
      </c>
      <c r="K172" s="20">
        <v>1465.5234070221068</v>
      </c>
      <c r="L172" s="20">
        <v>-0.47659297789336802</v>
      </c>
      <c r="M172" s="20">
        <v>-100</v>
      </c>
      <c r="N172" s="19" t="s">
        <v>649</v>
      </c>
    </row>
    <row r="173" spans="1:14" x14ac:dyDescent="0.2">
      <c r="A173" s="1" t="s">
        <v>103</v>
      </c>
      <c r="B173" s="15">
        <v>160</v>
      </c>
      <c r="C173" s="16">
        <v>0</v>
      </c>
      <c r="D173" s="15">
        <v>160</v>
      </c>
      <c r="E173" s="17">
        <v>89</v>
      </c>
      <c r="F173" s="17">
        <v>0</v>
      </c>
      <c r="G173" s="17">
        <v>89</v>
      </c>
      <c r="H173" s="17">
        <v>0</v>
      </c>
      <c r="I173" s="18">
        <v>160</v>
      </c>
      <c r="J173" s="20">
        <v>0</v>
      </c>
      <c r="K173" s="20">
        <v>89</v>
      </c>
      <c r="L173" s="20">
        <v>0</v>
      </c>
      <c r="M173" s="20" t="e">
        <v>#DIV/0!</v>
      </c>
      <c r="N173" s="19" t="s">
        <v>649</v>
      </c>
    </row>
    <row r="174" spans="1:14" x14ac:dyDescent="0.2">
      <c r="A174" s="1" t="s">
        <v>261</v>
      </c>
      <c r="B174" s="15">
        <v>3356</v>
      </c>
      <c r="C174" s="16">
        <v>1</v>
      </c>
      <c r="D174" s="15">
        <v>3355</v>
      </c>
      <c r="E174" s="17">
        <v>1292</v>
      </c>
      <c r="F174" s="17">
        <v>4</v>
      </c>
      <c r="G174" s="17">
        <v>1288</v>
      </c>
      <c r="H174" s="17">
        <v>3.6101549053356279</v>
      </c>
      <c r="I174" s="18">
        <v>3352.389845094664</v>
      </c>
      <c r="J174" s="20">
        <v>1.3898450946643717</v>
      </c>
      <c r="K174" s="20">
        <v>1290.6101549053355</v>
      </c>
      <c r="L174" s="20">
        <v>2.6101549053356283</v>
      </c>
      <c r="M174" s="20">
        <v>187.80185758513935</v>
      </c>
      <c r="N174" s="19" t="s">
        <v>649</v>
      </c>
    </row>
    <row r="175" spans="1:14" x14ac:dyDescent="0.2">
      <c r="A175" s="1" t="s">
        <v>473</v>
      </c>
      <c r="B175" s="15">
        <v>1655</v>
      </c>
      <c r="C175" s="16">
        <v>6</v>
      </c>
      <c r="D175" s="15">
        <v>1649</v>
      </c>
      <c r="E175" s="17">
        <v>481</v>
      </c>
      <c r="F175" s="17">
        <v>4</v>
      </c>
      <c r="G175" s="17">
        <v>477</v>
      </c>
      <c r="H175" s="17">
        <v>7.7481273408239701</v>
      </c>
      <c r="I175" s="18">
        <v>1647.2518726591761</v>
      </c>
      <c r="J175" s="20">
        <v>2.2518726591760299</v>
      </c>
      <c r="K175" s="20">
        <v>478.74812734082394</v>
      </c>
      <c r="L175" s="20">
        <v>1.7481273408239701</v>
      </c>
      <c r="M175" s="20">
        <v>77.629937629937643</v>
      </c>
      <c r="N175" s="19" t="s">
        <v>649</v>
      </c>
    </row>
    <row r="176" spans="1:14" x14ac:dyDescent="0.2">
      <c r="A176" s="1" t="s">
        <v>107</v>
      </c>
      <c r="B176" s="15">
        <v>18</v>
      </c>
      <c r="C176" s="16">
        <v>0</v>
      </c>
      <c r="D176" s="15">
        <v>18</v>
      </c>
      <c r="E176" s="17">
        <v>12</v>
      </c>
      <c r="F176" s="17">
        <v>0</v>
      </c>
      <c r="G176" s="17">
        <v>12</v>
      </c>
      <c r="H176" s="17">
        <v>0</v>
      </c>
      <c r="I176" s="18">
        <v>18</v>
      </c>
      <c r="J176" s="20">
        <v>0</v>
      </c>
      <c r="K176" s="20">
        <v>12</v>
      </c>
      <c r="L176" s="20">
        <v>0</v>
      </c>
      <c r="M176" s="20" t="e">
        <v>#DIV/0!</v>
      </c>
      <c r="N176" s="19" t="s">
        <v>649</v>
      </c>
    </row>
    <row r="177" spans="1:14" x14ac:dyDescent="0.2">
      <c r="A177" s="1" t="s">
        <v>477</v>
      </c>
      <c r="B177" s="15">
        <v>11</v>
      </c>
      <c r="C177" s="16">
        <v>0</v>
      </c>
      <c r="D177" s="15">
        <v>11</v>
      </c>
      <c r="E177" s="17">
        <v>1</v>
      </c>
      <c r="F177" s="17">
        <v>0</v>
      </c>
      <c r="G177" s="17">
        <v>1</v>
      </c>
      <c r="H177" s="17">
        <v>0</v>
      </c>
      <c r="I177" s="18">
        <v>11</v>
      </c>
      <c r="J177" s="20">
        <v>0</v>
      </c>
      <c r="K177" s="20">
        <v>1</v>
      </c>
      <c r="L177" s="20">
        <v>0</v>
      </c>
      <c r="M177" s="20" t="e">
        <v>#DIV/0!</v>
      </c>
      <c r="N177" s="19" t="s">
        <v>649</v>
      </c>
    </row>
    <row r="178" spans="1:14" x14ac:dyDescent="0.2">
      <c r="A178" s="1" t="s">
        <v>475</v>
      </c>
      <c r="B178" s="15">
        <v>1790</v>
      </c>
      <c r="C178" s="16">
        <v>5</v>
      </c>
      <c r="D178" s="15">
        <v>1785</v>
      </c>
      <c r="E178" s="17">
        <v>407</v>
      </c>
      <c r="F178" s="17">
        <v>1</v>
      </c>
      <c r="G178" s="17">
        <v>406</v>
      </c>
      <c r="H178" s="17">
        <v>4.8884842967683202</v>
      </c>
      <c r="I178" s="18">
        <v>1785.1115157032316</v>
      </c>
      <c r="J178" s="20">
        <v>1.1115157032316796</v>
      </c>
      <c r="K178" s="20">
        <v>405.88848429676835</v>
      </c>
      <c r="L178" s="20">
        <v>-0.11151570323167959</v>
      </c>
      <c r="M178" s="20">
        <v>-10.032760032760034</v>
      </c>
      <c r="N178" s="19" t="s">
        <v>649</v>
      </c>
    </row>
    <row r="179" spans="1:14" x14ac:dyDescent="0.2">
      <c r="A179" s="1" t="s">
        <v>125</v>
      </c>
      <c r="B179" s="15">
        <v>1187</v>
      </c>
      <c r="C179" s="16">
        <v>25</v>
      </c>
      <c r="D179" s="15">
        <v>1162</v>
      </c>
      <c r="E179" s="17">
        <v>61</v>
      </c>
      <c r="F179" s="17">
        <v>0</v>
      </c>
      <c r="G179" s="17">
        <v>61</v>
      </c>
      <c r="H179" s="17">
        <v>23.778044871794872</v>
      </c>
      <c r="I179" s="18">
        <v>1163.2219551282051</v>
      </c>
      <c r="J179" s="20">
        <v>1.2219551282051282</v>
      </c>
      <c r="K179" s="20">
        <v>59.778044871794869</v>
      </c>
      <c r="L179" s="20">
        <v>-1.2219551282051282</v>
      </c>
      <c r="M179" s="20">
        <v>-100</v>
      </c>
      <c r="N179" s="19" t="s">
        <v>649</v>
      </c>
    </row>
    <row r="180" spans="1:14" x14ac:dyDescent="0.2">
      <c r="A180" s="1" t="s">
        <v>485</v>
      </c>
      <c r="B180" s="15">
        <v>11</v>
      </c>
      <c r="C180" s="16">
        <v>0</v>
      </c>
      <c r="D180" s="15">
        <v>11</v>
      </c>
      <c r="E180" s="17">
        <v>7</v>
      </c>
      <c r="F180" s="17">
        <v>0</v>
      </c>
      <c r="G180" s="17">
        <v>7</v>
      </c>
      <c r="H180" s="17">
        <v>0</v>
      </c>
      <c r="I180" s="18">
        <v>11</v>
      </c>
      <c r="J180" s="20">
        <v>0</v>
      </c>
      <c r="K180" s="20">
        <v>7</v>
      </c>
      <c r="L180" s="20">
        <v>0</v>
      </c>
      <c r="M180" s="20" t="e">
        <v>#DIV/0!</v>
      </c>
      <c r="N180" s="19" t="s">
        <v>649</v>
      </c>
    </row>
    <row r="181" spans="1:14" x14ac:dyDescent="0.2">
      <c r="A181" s="1" t="s">
        <v>487</v>
      </c>
      <c r="B181" s="15">
        <v>1092</v>
      </c>
      <c r="C181" s="16">
        <v>44</v>
      </c>
      <c r="D181" s="15">
        <v>1048</v>
      </c>
      <c r="E181" s="17">
        <v>81</v>
      </c>
      <c r="F181" s="17">
        <v>3</v>
      </c>
      <c r="G181" s="17">
        <v>78</v>
      </c>
      <c r="H181" s="17">
        <v>43.754475703324808</v>
      </c>
      <c r="I181" s="18">
        <v>1048.2455242966753</v>
      </c>
      <c r="J181" s="20">
        <v>3.2455242966751916</v>
      </c>
      <c r="K181" s="20">
        <v>77.7544757033248</v>
      </c>
      <c r="L181" s="20">
        <v>-0.2455242966751916</v>
      </c>
      <c r="M181" s="20">
        <v>-7.5650118203309633</v>
      </c>
      <c r="N181" s="19" t="s">
        <v>649</v>
      </c>
    </row>
    <row r="182" spans="1:14" x14ac:dyDescent="0.2">
      <c r="A182" s="1" t="s">
        <v>367</v>
      </c>
      <c r="B182" s="15">
        <v>299</v>
      </c>
      <c r="C182" s="16">
        <v>13</v>
      </c>
      <c r="D182" s="15">
        <v>286</v>
      </c>
      <c r="E182" s="17">
        <v>7</v>
      </c>
      <c r="F182" s="17">
        <v>0</v>
      </c>
      <c r="G182" s="17">
        <v>7</v>
      </c>
      <c r="H182" s="17">
        <v>12.702614379084967</v>
      </c>
      <c r="I182" s="18">
        <v>286.29738562091501</v>
      </c>
      <c r="J182" s="20">
        <v>0.29738562091503268</v>
      </c>
      <c r="K182" s="20">
        <v>6.7026143790849666</v>
      </c>
      <c r="L182" s="20">
        <v>-0.29738562091503268</v>
      </c>
      <c r="M182" s="20">
        <v>-100</v>
      </c>
      <c r="N182" s="19" t="s">
        <v>649</v>
      </c>
    </row>
    <row r="183" spans="1:14" x14ac:dyDescent="0.2">
      <c r="A183" s="1" t="s">
        <v>115</v>
      </c>
      <c r="B183" s="15">
        <v>1177</v>
      </c>
      <c r="C183" s="16">
        <v>1</v>
      </c>
      <c r="D183" s="15">
        <v>1176</v>
      </c>
      <c r="E183" s="17">
        <v>327</v>
      </c>
      <c r="F183" s="17">
        <v>0</v>
      </c>
      <c r="G183" s="17">
        <v>327</v>
      </c>
      <c r="H183" s="17">
        <v>0.78257978723404253</v>
      </c>
      <c r="I183" s="18">
        <v>1176.217420212766</v>
      </c>
      <c r="J183" s="20">
        <v>0.21742021276595744</v>
      </c>
      <c r="K183" s="20">
        <v>326.78257978723406</v>
      </c>
      <c r="L183" s="20">
        <v>-0.21742021276595744</v>
      </c>
      <c r="M183" s="20">
        <v>-100</v>
      </c>
      <c r="N183" s="19" t="s">
        <v>649</v>
      </c>
    </row>
    <row r="184" spans="1:14" x14ac:dyDescent="0.2">
      <c r="A184" s="1" t="s">
        <v>143</v>
      </c>
      <c r="B184" s="15">
        <v>533</v>
      </c>
      <c r="C184" s="16">
        <v>9</v>
      </c>
      <c r="D184" s="15">
        <v>524</v>
      </c>
      <c r="E184" s="17">
        <v>28</v>
      </c>
      <c r="F184" s="17">
        <v>0</v>
      </c>
      <c r="G184" s="17">
        <v>28</v>
      </c>
      <c r="H184" s="17">
        <v>8.5508021390374331</v>
      </c>
      <c r="I184" s="18">
        <v>524.44919786096261</v>
      </c>
      <c r="J184" s="20">
        <v>0.44919786096256686</v>
      </c>
      <c r="K184" s="20">
        <v>27.550802139037433</v>
      </c>
      <c r="L184" s="20">
        <v>-0.44919786096256686</v>
      </c>
      <c r="M184" s="20">
        <v>-100</v>
      </c>
      <c r="N184" s="19" t="s">
        <v>649</v>
      </c>
    </row>
    <row r="185" spans="1:14" x14ac:dyDescent="0.2">
      <c r="A185" s="1" t="s">
        <v>423</v>
      </c>
      <c r="B185" s="15">
        <v>340</v>
      </c>
      <c r="C185" s="16">
        <v>37</v>
      </c>
      <c r="D185" s="15">
        <v>303</v>
      </c>
      <c r="E185" s="17">
        <v>5</v>
      </c>
      <c r="F185" s="17">
        <v>0</v>
      </c>
      <c r="G185" s="17">
        <v>5</v>
      </c>
      <c r="H185" s="17">
        <v>36.463768115942031</v>
      </c>
      <c r="I185" s="18">
        <v>303.536231884058</v>
      </c>
      <c r="J185" s="20">
        <v>0.53623188405797106</v>
      </c>
      <c r="K185" s="20">
        <v>4.4637681159420293</v>
      </c>
      <c r="L185" s="20">
        <v>-0.53623188405797106</v>
      </c>
      <c r="M185" s="20">
        <v>-100</v>
      </c>
      <c r="N185" s="19" t="s">
        <v>649</v>
      </c>
    </row>
    <row r="186" spans="1:14" x14ac:dyDescent="0.2">
      <c r="A186" s="1" t="s">
        <v>277</v>
      </c>
      <c r="B186" s="15">
        <v>1324</v>
      </c>
      <c r="C186" s="16">
        <v>3</v>
      </c>
      <c r="D186" s="15">
        <v>1321</v>
      </c>
      <c r="E186" s="17">
        <v>595</v>
      </c>
      <c r="F186" s="17">
        <v>2</v>
      </c>
      <c r="G186" s="17">
        <v>593</v>
      </c>
      <c r="H186" s="17">
        <v>3.449713392391871</v>
      </c>
      <c r="I186" s="18">
        <v>1320.5502866076083</v>
      </c>
      <c r="J186" s="20">
        <v>1.5502866076081292</v>
      </c>
      <c r="K186" s="20">
        <v>593.44971339239191</v>
      </c>
      <c r="L186" s="20">
        <v>0.4497133923918708</v>
      </c>
      <c r="M186" s="20">
        <v>29.008403361344541</v>
      </c>
      <c r="N186" s="19" t="s">
        <v>649</v>
      </c>
    </row>
    <row r="187" spans="1:14" x14ac:dyDescent="0.2">
      <c r="A187" s="1" t="s">
        <v>155</v>
      </c>
      <c r="B187" s="15">
        <v>192</v>
      </c>
      <c r="C187" s="16">
        <v>1</v>
      </c>
      <c r="D187" s="15">
        <v>191</v>
      </c>
      <c r="E187" s="17">
        <v>5</v>
      </c>
      <c r="F187" s="17">
        <v>1</v>
      </c>
      <c r="G187" s="17">
        <v>4</v>
      </c>
      <c r="H187" s="17">
        <v>1.9492385786802031</v>
      </c>
      <c r="I187" s="18">
        <v>190.05076142131981</v>
      </c>
      <c r="J187" s="20">
        <v>5.0761421319796954E-2</v>
      </c>
      <c r="K187" s="20">
        <v>4.9492385786802027</v>
      </c>
      <c r="L187" s="20">
        <v>0.949238578680203</v>
      </c>
      <c r="M187" s="20">
        <v>1870</v>
      </c>
      <c r="N187" s="19" t="s">
        <v>649</v>
      </c>
    </row>
    <row r="188" spans="1:14" x14ac:dyDescent="0.2">
      <c r="A188" s="1" t="s">
        <v>161</v>
      </c>
      <c r="B188" s="15">
        <v>3324</v>
      </c>
      <c r="C188" s="16">
        <v>1</v>
      </c>
      <c r="D188" s="15">
        <v>3323</v>
      </c>
      <c r="E188" s="17">
        <v>2575</v>
      </c>
      <c r="F188" s="17">
        <v>4</v>
      </c>
      <c r="G188" s="17">
        <v>2571</v>
      </c>
      <c r="H188" s="17">
        <v>2.8174266824885574</v>
      </c>
      <c r="I188" s="18">
        <v>3321.1825733175115</v>
      </c>
      <c r="J188" s="20">
        <v>2.1825733175114426</v>
      </c>
      <c r="K188" s="20">
        <v>2572.8174266824885</v>
      </c>
      <c r="L188" s="20">
        <v>1.8174266824885574</v>
      </c>
      <c r="M188" s="20">
        <v>83.269902912621362</v>
      </c>
      <c r="N188" s="19" t="s">
        <v>649</v>
      </c>
    </row>
    <row r="189" spans="1:14" x14ac:dyDescent="0.2">
      <c r="A189" s="1" t="s">
        <v>293</v>
      </c>
      <c r="B189" s="15">
        <v>153</v>
      </c>
      <c r="C189" s="16">
        <v>6</v>
      </c>
      <c r="D189" s="15">
        <v>147</v>
      </c>
      <c r="E189" s="17">
        <v>92</v>
      </c>
      <c r="F189" s="17">
        <v>1</v>
      </c>
      <c r="G189" s="17">
        <v>91</v>
      </c>
      <c r="H189" s="17">
        <v>4.3714285714285719</v>
      </c>
      <c r="I189" s="18">
        <v>148.62857142857143</v>
      </c>
      <c r="J189" s="20">
        <v>2.6285714285714286</v>
      </c>
      <c r="K189" s="20">
        <v>89.371428571428567</v>
      </c>
      <c r="L189" s="20">
        <v>-1.6285714285714286</v>
      </c>
      <c r="M189" s="20">
        <v>-61.95652173913043</v>
      </c>
      <c r="N189" s="19" t="s">
        <v>649</v>
      </c>
    </row>
    <row r="190" spans="1:14" x14ac:dyDescent="0.2">
      <c r="A190" s="1" t="s">
        <v>355</v>
      </c>
      <c r="B190" s="15">
        <v>594</v>
      </c>
      <c r="C190" s="16">
        <v>12</v>
      </c>
      <c r="D190" s="15">
        <v>582</v>
      </c>
      <c r="E190" s="17">
        <v>57</v>
      </c>
      <c r="F190" s="17">
        <v>1</v>
      </c>
      <c r="G190" s="17">
        <v>56</v>
      </c>
      <c r="H190" s="17">
        <v>11.861751152073733</v>
      </c>
      <c r="I190" s="18">
        <v>582.13824884792632</v>
      </c>
      <c r="J190" s="20">
        <v>1.1382488479262671</v>
      </c>
      <c r="K190" s="20">
        <v>55.86175115207373</v>
      </c>
      <c r="L190" s="20">
        <v>-0.13824884792626713</v>
      </c>
      <c r="M190" s="20">
        <v>-12.145748987854239</v>
      </c>
      <c r="N190" s="19" t="s">
        <v>649</v>
      </c>
    </row>
    <row r="191" spans="1:14" x14ac:dyDescent="0.2">
      <c r="A191" s="1" t="s">
        <v>55</v>
      </c>
      <c r="B191" s="15">
        <v>438</v>
      </c>
      <c r="C191" s="16">
        <v>3</v>
      </c>
      <c r="D191" s="15">
        <v>435</v>
      </c>
      <c r="E191" s="17">
        <v>16</v>
      </c>
      <c r="F191" s="17">
        <v>0</v>
      </c>
      <c r="G191" s="17">
        <v>16</v>
      </c>
      <c r="H191" s="17">
        <v>2.894273127753304</v>
      </c>
      <c r="I191" s="18">
        <v>435.10572687224669</v>
      </c>
      <c r="J191" s="20">
        <v>0.10572687224669605</v>
      </c>
      <c r="K191" s="20">
        <v>15.894273127753305</v>
      </c>
      <c r="L191" s="20">
        <v>-0.10572687224669605</v>
      </c>
      <c r="M191" s="20">
        <v>-100</v>
      </c>
      <c r="N191" s="19" t="s">
        <v>649</v>
      </c>
    </row>
    <row r="192" spans="1:14" x14ac:dyDescent="0.2">
      <c r="A192" s="1" t="s">
        <v>167</v>
      </c>
      <c r="B192" s="15">
        <v>383</v>
      </c>
      <c r="C192" s="16">
        <v>1</v>
      </c>
      <c r="D192" s="15">
        <v>382</v>
      </c>
      <c r="E192" s="17">
        <v>231</v>
      </c>
      <c r="F192" s="17">
        <v>2</v>
      </c>
      <c r="G192" s="17">
        <v>229</v>
      </c>
      <c r="H192" s="17">
        <v>1.8713355048859937</v>
      </c>
      <c r="I192" s="18">
        <v>381.12866449511404</v>
      </c>
      <c r="J192" s="20">
        <v>1.1286644951140066</v>
      </c>
      <c r="K192" s="20">
        <v>229.87133550488599</v>
      </c>
      <c r="L192" s="20">
        <v>0.87133550488599343</v>
      </c>
      <c r="M192" s="20">
        <v>77.200577200577186</v>
      </c>
      <c r="N192" s="19" t="s">
        <v>649</v>
      </c>
    </row>
    <row r="193" spans="1:14" x14ac:dyDescent="0.2">
      <c r="A193" s="1" t="s">
        <v>611</v>
      </c>
      <c r="B193" s="15">
        <v>0</v>
      </c>
      <c r="C193" s="16">
        <v>0</v>
      </c>
      <c r="D193" s="15">
        <v>0</v>
      </c>
      <c r="E193" s="17">
        <v>1</v>
      </c>
      <c r="F193" s="17">
        <v>0</v>
      </c>
      <c r="G193" s="17">
        <v>1</v>
      </c>
      <c r="H193" s="17">
        <v>0</v>
      </c>
      <c r="I193" s="18">
        <v>0</v>
      </c>
      <c r="J193" s="20">
        <v>0</v>
      </c>
      <c r="K193" s="20">
        <v>1</v>
      </c>
      <c r="L193" s="20">
        <v>0</v>
      </c>
      <c r="M193" s="20" t="e">
        <v>#DIV/0!</v>
      </c>
      <c r="N193" s="19" t="s">
        <v>649</v>
      </c>
    </row>
    <row r="194" spans="1:14" x14ac:dyDescent="0.2">
      <c r="A194" s="1" t="s">
        <v>315</v>
      </c>
      <c r="B194" s="15">
        <v>390</v>
      </c>
      <c r="C194" s="16">
        <v>7</v>
      </c>
      <c r="D194" s="15">
        <v>383</v>
      </c>
      <c r="E194" s="17">
        <v>110</v>
      </c>
      <c r="F194" s="17">
        <v>1</v>
      </c>
      <c r="G194" s="17">
        <v>109</v>
      </c>
      <c r="H194" s="17">
        <v>6.24</v>
      </c>
      <c r="I194" s="18">
        <v>383.76</v>
      </c>
      <c r="J194" s="20">
        <v>1.76</v>
      </c>
      <c r="K194" s="20">
        <v>108.24</v>
      </c>
      <c r="L194" s="20">
        <v>-0.76</v>
      </c>
      <c r="M194" s="20">
        <v>-43.18181818181818</v>
      </c>
      <c r="N194" s="19" t="s">
        <v>649</v>
      </c>
    </row>
    <row r="195" spans="1:14" x14ac:dyDescent="0.2">
      <c r="A195" s="1" t="s">
        <v>99</v>
      </c>
      <c r="B195" s="15">
        <v>19</v>
      </c>
      <c r="C195" s="16">
        <v>2</v>
      </c>
      <c r="D195" s="15">
        <v>17</v>
      </c>
      <c r="E195" s="17">
        <v>0</v>
      </c>
      <c r="F195" s="17">
        <v>0</v>
      </c>
      <c r="G195" s="17">
        <v>0</v>
      </c>
      <c r="H195" s="17">
        <v>2</v>
      </c>
      <c r="I195" s="18">
        <v>17</v>
      </c>
      <c r="J195" s="20">
        <v>0</v>
      </c>
      <c r="K195" s="20">
        <v>0</v>
      </c>
      <c r="L195" s="20">
        <v>0</v>
      </c>
      <c r="M195" s="20" t="e">
        <v>#DIV/0!</v>
      </c>
      <c r="N195" s="19" t="s">
        <v>649</v>
      </c>
    </row>
    <row r="196" spans="1:14" x14ac:dyDescent="0.2">
      <c r="A196" s="1" t="s">
        <v>111</v>
      </c>
      <c r="B196" s="15">
        <v>1278</v>
      </c>
      <c r="C196" s="16">
        <v>3</v>
      </c>
      <c r="D196" s="15">
        <v>1275</v>
      </c>
      <c r="E196" s="17">
        <v>470</v>
      </c>
      <c r="F196" s="17">
        <v>4</v>
      </c>
      <c r="G196" s="17">
        <v>466</v>
      </c>
      <c r="H196" s="17">
        <v>5.1178489702517167</v>
      </c>
      <c r="I196" s="18">
        <v>1272.8821510297482</v>
      </c>
      <c r="J196" s="20">
        <v>1.882151029748284</v>
      </c>
      <c r="K196" s="20">
        <v>468.11784897025177</v>
      </c>
      <c r="L196" s="20">
        <v>2.1178489702517158</v>
      </c>
      <c r="M196" s="20">
        <v>112.52279635258355</v>
      </c>
      <c r="N196" s="19" t="s">
        <v>649</v>
      </c>
    </row>
    <row r="197" spans="1:14" x14ac:dyDescent="0.2">
      <c r="A197" s="1" t="s">
        <v>177</v>
      </c>
      <c r="B197" s="15">
        <v>119</v>
      </c>
      <c r="C197" s="16">
        <v>4</v>
      </c>
      <c r="D197" s="15">
        <v>115</v>
      </c>
      <c r="E197" s="17">
        <v>2</v>
      </c>
      <c r="F197" s="17">
        <v>0</v>
      </c>
      <c r="G197" s="17">
        <v>2</v>
      </c>
      <c r="H197" s="17">
        <v>3.9338842975206614</v>
      </c>
      <c r="I197" s="18">
        <v>115.06611570247935</v>
      </c>
      <c r="J197" s="20">
        <v>6.6115702479338845E-2</v>
      </c>
      <c r="K197" s="20">
        <v>1.9338842975206612</v>
      </c>
      <c r="L197" s="20">
        <v>-6.6115702479338845E-2</v>
      </c>
      <c r="M197" s="20">
        <v>-100</v>
      </c>
      <c r="N197" s="19" t="s">
        <v>649</v>
      </c>
    </row>
    <row r="198" spans="1:14" x14ac:dyDescent="0.2">
      <c r="A198" s="1" t="s">
        <v>73</v>
      </c>
      <c r="B198" s="15">
        <v>3449</v>
      </c>
      <c r="C198" s="16">
        <v>7</v>
      </c>
      <c r="D198" s="15">
        <v>3442</v>
      </c>
      <c r="E198" s="17">
        <v>832</v>
      </c>
      <c r="F198" s="17">
        <v>1</v>
      </c>
      <c r="G198" s="17">
        <v>831</v>
      </c>
      <c r="H198" s="17">
        <v>6.4452230787199252</v>
      </c>
      <c r="I198" s="18">
        <v>3442.5547769212799</v>
      </c>
      <c r="J198" s="20">
        <v>1.5547769212800748</v>
      </c>
      <c r="K198" s="20">
        <v>830.44522307872001</v>
      </c>
      <c r="L198" s="20">
        <v>-0.55477692128007483</v>
      </c>
      <c r="M198" s="20">
        <v>-35.682091346153847</v>
      </c>
      <c r="N198" s="19" t="s">
        <v>649</v>
      </c>
    </row>
    <row r="199" spans="1:14" x14ac:dyDescent="0.2">
      <c r="A199" s="1" t="s">
        <v>495</v>
      </c>
      <c r="B199" s="15">
        <v>2641</v>
      </c>
      <c r="C199" s="16">
        <v>2</v>
      </c>
      <c r="D199" s="15">
        <v>2639</v>
      </c>
      <c r="E199" s="17">
        <v>2787</v>
      </c>
      <c r="F199" s="17">
        <v>4</v>
      </c>
      <c r="G199" s="17">
        <v>2783</v>
      </c>
      <c r="H199" s="17">
        <v>2.9193072955047898</v>
      </c>
      <c r="I199" s="18">
        <v>2638.080692704495</v>
      </c>
      <c r="J199" s="20">
        <v>3.0806927044952102</v>
      </c>
      <c r="K199" s="20">
        <v>2783.919307295505</v>
      </c>
      <c r="L199" s="20">
        <v>0.91930729550478985</v>
      </c>
      <c r="M199" s="20">
        <v>29.840928118646087</v>
      </c>
      <c r="N199" s="19" t="s">
        <v>649</v>
      </c>
    </row>
    <row r="200" spans="1:14" x14ac:dyDescent="0.2">
      <c r="A200" s="1" t="s">
        <v>295</v>
      </c>
      <c r="B200" s="15">
        <v>37</v>
      </c>
      <c r="C200" s="16">
        <v>0</v>
      </c>
      <c r="D200" s="15">
        <v>37</v>
      </c>
      <c r="E200" s="17">
        <v>31</v>
      </c>
      <c r="F200" s="17">
        <v>2</v>
      </c>
      <c r="G200" s="17">
        <v>29</v>
      </c>
      <c r="H200" s="17">
        <v>1.088235294117647</v>
      </c>
      <c r="I200" s="18">
        <v>35.911764705882348</v>
      </c>
      <c r="J200" s="20">
        <v>0.91176470588235292</v>
      </c>
      <c r="K200" s="20">
        <v>30.088235294117645</v>
      </c>
      <c r="L200" s="20">
        <v>1.0882352941176472</v>
      </c>
      <c r="M200" s="20">
        <v>119.35483870967745</v>
      </c>
      <c r="N200" s="19" t="s">
        <v>649</v>
      </c>
    </row>
    <row r="201" spans="1:14" x14ac:dyDescent="0.2">
      <c r="A201" s="1" t="s">
        <v>157</v>
      </c>
      <c r="B201" s="15">
        <v>80</v>
      </c>
      <c r="C201" s="16">
        <v>4</v>
      </c>
      <c r="D201" s="15">
        <v>76</v>
      </c>
      <c r="E201" s="17">
        <v>2</v>
      </c>
      <c r="F201" s="17">
        <v>0</v>
      </c>
      <c r="G201" s="17">
        <v>2</v>
      </c>
      <c r="H201" s="17">
        <v>3.9024390243902438</v>
      </c>
      <c r="I201" s="18">
        <v>76.097560975609753</v>
      </c>
      <c r="J201" s="20">
        <v>9.7560975609756101E-2</v>
      </c>
      <c r="K201" s="20">
        <v>1.902439024390244</v>
      </c>
      <c r="L201" s="20">
        <v>-9.7560975609756101E-2</v>
      </c>
      <c r="M201" s="20">
        <v>-100</v>
      </c>
      <c r="N201" s="19" t="s">
        <v>649</v>
      </c>
    </row>
    <row r="202" spans="1:14" x14ac:dyDescent="0.2">
      <c r="A202" s="1" t="s">
        <v>357</v>
      </c>
      <c r="B202" s="15">
        <v>375</v>
      </c>
      <c r="C202" s="16">
        <v>6</v>
      </c>
      <c r="D202" s="15">
        <v>369</v>
      </c>
      <c r="E202" s="17">
        <v>62</v>
      </c>
      <c r="F202" s="17">
        <v>4</v>
      </c>
      <c r="G202" s="17">
        <v>58</v>
      </c>
      <c r="H202" s="17">
        <v>8.5812356979405031</v>
      </c>
      <c r="I202" s="18">
        <v>366.41876430205951</v>
      </c>
      <c r="J202" s="20">
        <v>1.4187643020594964</v>
      </c>
      <c r="K202" s="20">
        <v>60.5812356979405</v>
      </c>
      <c r="L202" s="20">
        <v>2.5812356979405036</v>
      </c>
      <c r="M202" s="20">
        <v>181.93548387096777</v>
      </c>
      <c r="N202" s="19" t="s">
        <v>649</v>
      </c>
    </row>
    <row r="203" spans="1:14" x14ac:dyDescent="0.2">
      <c r="A203" s="1" t="s">
        <v>203</v>
      </c>
      <c r="B203" s="15">
        <v>526</v>
      </c>
      <c r="C203" s="16">
        <v>11</v>
      </c>
      <c r="D203" s="15">
        <v>515</v>
      </c>
      <c r="E203" s="17">
        <v>11</v>
      </c>
      <c r="F203" s="17">
        <v>1</v>
      </c>
      <c r="G203" s="17">
        <v>10</v>
      </c>
      <c r="H203" s="17">
        <v>11.754189944134078</v>
      </c>
      <c r="I203" s="18">
        <v>514.24581005586595</v>
      </c>
      <c r="J203" s="20">
        <v>0.24581005586592178</v>
      </c>
      <c r="K203" s="20">
        <v>10.754189944134078</v>
      </c>
      <c r="L203" s="20">
        <v>0.75418994413407825</v>
      </c>
      <c r="M203" s="20">
        <v>306.81818181818181</v>
      </c>
      <c r="N203" s="19" t="s">
        <v>649</v>
      </c>
    </row>
    <row r="204" spans="1:14" x14ac:dyDescent="0.2">
      <c r="A204" s="1" t="s">
        <v>221</v>
      </c>
      <c r="B204" s="15">
        <v>145</v>
      </c>
      <c r="C204" s="16">
        <v>2</v>
      </c>
      <c r="D204" s="15">
        <v>143</v>
      </c>
      <c r="E204" s="17">
        <v>137</v>
      </c>
      <c r="F204" s="17">
        <v>0</v>
      </c>
      <c r="G204" s="17">
        <v>137</v>
      </c>
      <c r="H204" s="17">
        <v>1.0283687943262412</v>
      </c>
      <c r="I204" s="18">
        <v>143.97163120567376</v>
      </c>
      <c r="J204" s="20">
        <v>0.97163120567375882</v>
      </c>
      <c r="K204" s="20">
        <v>136.02836879432624</v>
      </c>
      <c r="L204" s="20">
        <v>-0.97163120567375882</v>
      </c>
      <c r="M204" s="20">
        <v>-100</v>
      </c>
      <c r="N204" s="19" t="s">
        <v>649</v>
      </c>
    </row>
    <row r="205" spans="1:14" x14ac:dyDescent="0.2">
      <c r="A205" s="1" t="s">
        <v>199</v>
      </c>
      <c r="B205" s="15">
        <v>23</v>
      </c>
      <c r="C205" s="16">
        <v>0</v>
      </c>
      <c r="D205" s="15">
        <v>23</v>
      </c>
      <c r="E205" s="17">
        <v>18</v>
      </c>
      <c r="F205" s="17">
        <v>0</v>
      </c>
      <c r="G205" s="17">
        <v>18</v>
      </c>
      <c r="H205" s="17">
        <v>0</v>
      </c>
      <c r="I205" s="18">
        <v>23.000000000000004</v>
      </c>
      <c r="J205" s="20">
        <v>0</v>
      </c>
      <c r="K205" s="20">
        <v>18</v>
      </c>
      <c r="L205" s="20">
        <v>0</v>
      </c>
      <c r="M205" s="20" t="e">
        <v>#DIV/0!</v>
      </c>
      <c r="N205" s="19" t="s">
        <v>649</v>
      </c>
    </row>
    <row r="206" spans="1:14" x14ac:dyDescent="0.2">
      <c r="A206" s="1" t="s">
        <v>193</v>
      </c>
      <c r="B206" s="15">
        <v>1639</v>
      </c>
      <c r="C206" s="16">
        <v>12</v>
      </c>
      <c r="D206" s="15">
        <v>1627</v>
      </c>
      <c r="E206" s="17">
        <v>623</v>
      </c>
      <c r="F206" s="17">
        <v>6</v>
      </c>
      <c r="G206" s="17">
        <v>617</v>
      </c>
      <c r="H206" s="17">
        <v>13.042440318302386</v>
      </c>
      <c r="I206" s="18">
        <v>1625.9575596816976</v>
      </c>
      <c r="J206" s="20">
        <v>4.9575596816976129</v>
      </c>
      <c r="K206" s="20">
        <v>618.0424403183024</v>
      </c>
      <c r="L206" s="20">
        <v>1.0424403183023871</v>
      </c>
      <c r="M206" s="20">
        <v>21.027287319422147</v>
      </c>
      <c r="N206" s="19" t="s">
        <v>649</v>
      </c>
    </row>
    <row r="207" spans="1:14" x14ac:dyDescent="0.2">
      <c r="A207" s="1" t="s">
        <v>187</v>
      </c>
      <c r="B207" s="15">
        <v>200</v>
      </c>
      <c r="C207" s="16">
        <v>1</v>
      </c>
      <c r="D207" s="15">
        <v>199</v>
      </c>
      <c r="E207" s="17">
        <v>23</v>
      </c>
      <c r="F207" s="17">
        <v>1</v>
      </c>
      <c r="G207" s="17">
        <v>22</v>
      </c>
      <c r="H207" s="17">
        <v>1.7937219730941705</v>
      </c>
      <c r="I207" s="18">
        <v>198.20627802690584</v>
      </c>
      <c r="J207" s="20">
        <v>0.20627802690582961</v>
      </c>
      <c r="K207" s="20">
        <v>22.793721973094172</v>
      </c>
      <c r="L207" s="20">
        <v>0.79372197309417036</v>
      </c>
      <c r="M207" s="20">
        <v>384.78260869565213</v>
      </c>
      <c r="N207" s="19" t="s">
        <v>649</v>
      </c>
    </row>
    <row r="208" spans="1:14" x14ac:dyDescent="0.2">
      <c r="A208" s="1" t="s">
        <v>237</v>
      </c>
      <c r="B208" s="15">
        <v>35</v>
      </c>
      <c r="C208" s="16">
        <v>0</v>
      </c>
      <c r="D208" s="15">
        <v>35</v>
      </c>
      <c r="E208" s="17">
        <v>45</v>
      </c>
      <c r="F208" s="17">
        <v>0</v>
      </c>
      <c r="G208" s="17">
        <v>45</v>
      </c>
      <c r="H208" s="17">
        <v>0</v>
      </c>
      <c r="I208" s="18">
        <v>35</v>
      </c>
      <c r="J208" s="20">
        <v>0</v>
      </c>
      <c r="K208" s="20">
        <v>45</v>
      </c>
      <c r="L208" s="20">
        <v>0</v>
      </c>
      <c r="M208" s="20" t="e">
        <v>#DIV/0!</v>
      </c>
      <c r="N208" s="19" t="s">
        <v>649</v>
      </c>
    </row>
    <row r="209" spans="1:14" x14ac:dyDescent="0.2">
      <c r="A209" s="1" t="s">
        <v>129</v>
      </c>
      <c r="B209" s="15">
        <v>5</v>
      </c>
      <c r="C209" s="16">
        <v>0</v>
      </c>
      <c r="D209" s="15">
        <v>5</v>
      </c>
      <c r="E209" s="17">
        <v>2</v>
      </c>
      <c r="F209" s="17">
        <v>0</v>
      </c>
      <c r="G209" s="17">
        <v>2</v>
      </c>
      <c r="H209" s="17">
        <v>0</v>
      </c>
      <c r="I209" s="18">
        <v>5</v>
      </c>
      <c r="J209" s="20">
        <v>0</v>
      </c>
      <c r="K209" s="20">
        <v>2</v>
      </c>
      <c r="L209" s="20">
        <v>0</v>
      </c>
      <c r="M209" s="20" t="e">
        <v>#DIV/0!</v>
      </c>
      <c r="N209" s="19" t="s">
        <v>649</v>
      </c>
    </row>
    <row r="210" spans="1:14" x14ac:dyDescent="0.2">
      <c r="A210" s="1" t="s">
        <v>197</v>
      </c>
      <c r="B210" s="15">
        <v>593</v>
      </c>
      <c r="C210" s="16">
        <v>3</v>
      </c>
      <c r="D210" s="15">
        <v>590</v>
      </c>
      <c r="E210" s="17">
        <v>231</v>
      </c>
      <c r="F210" s="17">
        <v>8</v>
      </c>
      <c r="G210" s="17">
        <v>223</v>
      </c>
      <c r="H210" s="17">
        <v>7.91626213592233</v>
      </c>
      <c r="I210" s="18">
        <v>585.08373786407765</v>
      </c>
      <c r="J210" s="20">
        <v>3.0837378640776696</v>
      </c>
      <c r="K210" s="20">
        <v>227.91626213592232</v>
      </c>
      <c r="L210" s="20">
        <v>4.9162621359223309</v>
      </c>
      <c r="M210" s="20">
        <v>159.42542306178672</v>
      </c>
      <c r="N210" s="19" t="s">
        <v>649</v>
      </c>
    </row>
    <row r="211" spans="1:14" x14ac:dyDescent="0.2">
      <c r="A211" s="1" t="s">
        <v>49</v>
      </c>
      <c r="B211" s="15">
        <v>151</v>
      </c>
      <c r="C211" s="16">
        <v>0</v>
      </c>
      <c r="D211" s="15">
        <v>151</v>
      </c>
      <c r="E211" s="17">
        <v>153</v>
      </c>
      <c r="F211" s="17">
        <v>0</v>
      </c>
      <c r="G211" s="17">
        <v>153</v>
      </c>
      <c r="H211" s="17">
        <v>0</v>
      </c>
      <c r="I211" s="18">
        <v>151</v>
      </c>
      <c r="J211" s="20">
        <v>0</v>
      </c>
      <c r="K211" s="20">
        <v>153</v>
      </c>
      <c r="L211" s="20">
        <v>0</v>
      </c>
      <c r="M211" s="20" t="e">
        <v>#DIV/0!</v>
      </c>
      <c r="N211" s="19" t="s">
        <v>649</v>
      </c>
    </row>
    <row r="212" spans="1:14" x14ac:dyDescent="0.2">
      <c r="A212" s="1" t="s">
        <v>363</v>
      </c>
      <c r="B212" s="15">
        <v>220</v>
      </c>
      <c r="C212" s="16">
        <v>5</v>
      </c>
      <c r="D212" s="15">
        <v>215</v>
      </c>
      <c r="E212" s="17">
        <v>4</v>
      </c>
      <c r="F212" s="17">
        <v>0</v>
      </c>
      <c r="G212" s="17">
        <v>4</v>
      </c>
      <c r="H212" s="17">
        <v>4.9107142857142856</v>
      </c>
      <c r="I212" s="18">
        <v>215.08928571428569</v>
      </c>
      <c r="J212" s="20">
        <v>8.9285714285714274E-2</v>
      </c>
      <c r="K212" s="20">
        <v>3.9107142857142856</v>
      </c>
      <c r="L212" s="20">
        <v>-8.9285714285714274E-2</v>
      </c>
      <c r="M212" s="20">
        <v>-100</v>
      </c>
      <c r="N212" s="19" t="s">
        <v>649</v>
      </c>
    </row>
    <row r="213" spans="1:14" x14ac:dyDescent="0.2">
      <c r="A213" s="1" t="s">
        <v>201</v>
      </c>
      <c r="B213" s="15">
        <v>108</v>
      </c>
      <c r="C213" s="16">
        <v>8</v>
      </c>
      <c r="D213" s="15">
        <v>100</v>
      </c>
      <c r="E213" s="17">
        <v>2</v>
      </c>
      <c r="F213" s="17">
        <v>0</v>
      </c>
      <c r="G213" s="17">
        <v>2</v>
      </c>
      <c r="H213" s="17">
        <v>7.8545454545454545</v>
      </c>
      <c r="I213" s="18">
        <v>100.14545454545454</v>
      </c>
      <c r="J213" s="20">
        <v>0.14545454545454545</v>
      </c>
      <c r="K213" s="20">
        <v>1.8545454545454545</v>
      </c>
      <c r="L213" s="20">
        <v>-0.14545454545454545</v>
      </c>
      <c r="M213" s="20">
        <v>-100</v>
      </c>
      <c r="N213" s="19" t="s">
        <v>649</v>
      </c>
    </row>
    <row r="214" spans="1:14" x14ac:dyDescent="0.2">
      <c r="A214" s="1" t="s">
        <v>341</v>
      </c>
      <c r="B214" s="15">
        <v>786</v>
      </c>
      <c r="C214" s="16">
        <v>11</v>
      </c>
      <c r="D214" s="15">
        <v>775</v>
      </c>
      <c r="E214" s="17">
        <v>102</v>
      </c>
      <c r="F214" s="17">
        <v>3</v>
      </c>
      <c r="G214" s="17">
        <v>99</v>
      </c>
      <c r="H214" s="17">
        <v>12.391891891891891</v>
      </c>
      <c r="I214" s="18">
        <v>773.60810810810801</v>
      </c>
      <c r="J214" s="20">
        <v>1.6081081081081081</v>
      </c>
      <c r="K214" s="20">
        <v>100.3918918918919</v>
      </c>
      <c r="L214" s="20">
        <v>1.3918918918918919</v>
      </c>
      <c r="M214" s="20">
        <v>86.554621848739501</v>
      </c>
      <c r="N214" s="19" t="s">
        <v>649</v>
      </c>
    </row>
    <row r="215" spans="1:14" x14ac:dyDescent="0.2">
      <c r="A215" s="1" t="s">
        <v>499</v>
      </c>
      <c r="B215" s="15">
        <v>676</v>
      </c>
      <c r="C215" s="16">
        <v>2</v>
      </c>
      <c r="D215" s="15">
        <v>674</v>
      </c>
      <c r="E215" s="17">
        <v>109</v>
      </c>
      <c r="F215" s="17">
        <v>0</v>
      </c>
      <c r="G215" s="17">
        <v>109</v>
      </c>
      <c r="H215" s="17">
        <v>1.7222929936305733</v>
      </c>
      <c r="I215" s="18">
        <v>674.2777070063695</v>
      </c>
      <c r="J215" s="20">
        <v>0.27770700636942675</v>
      </c>
      <c r="K215" s="20">
        <v>108.72229299363057</v>
      </c>
      <c r="L215" s="20">
        <v>-0.27770700636942675</v>
      </c>
      <c r="M215" s="20">
        <v>-100</v>
      </c>
      <c r="N215" s="19" t="s">
        <v>649</v>
      </c>
    </row>
    <row r="216" spans="1:14" x14ac:dyDescent="0.2">
      <c r="A216" s="1" t="s">
        <v>303</v>
      </c>
      <c r="B216" s="15">
        <v>234</v>
      </c>
      <c r="C216" s="16">
        <v>3</v>
      </c>
      <c r="D216" s="15">
        <v>231</v>
      </c>
      <c r="E216" s="17">
        <v>158</v>
      </c>
      <c r="F216" s="17">
        <v>2</v>
      </c>
      <c r="G216" s="17">
        <v>156</v>
      </c>
      <c r="H216" s="17">
        <v>2.9846938775510208</v>
      </c>
      <c r="I216" s="18">
        <v>231.015306122449</v>
      </c>
      <c r="J216" s="20">
        <v>2.0153061224489797</v>
      </c>
      <c r="K216" s="20">
        <v>155.98469387755102</v>
      </c>
      <c r="L216" s="20">
        <v>-1.5306122448979664E-2</v>
      </c>
      <c r="M216" s="20">
        <v>-0.75949367088607944</v>
      </c>
      <c r="N216" s="19" t="s">
        <v>649</v>
      </c>
    </row>
    <row r="217" spans="1:14" x14ac:dyDescent="0.2">
      <c r="A217" s="1" t="s">
        <v>217</v>
      </c>
      <c r="B217" s="15">
        <v>80</v>
      </c>
      <c r="C217" s="16">
        <v>3</v>
      </c>
      <c r="D217" s="15">
        <v>77</v>
      </c>
      <c r="E217" s="17">
        <v>37</v>
      </c>
      <c r="F217" s="17">
        <v>3</v>
      </c>
      <c r="G217" s="17">
        <v>34</v>
      </c>
      <c r="H217" s="17">
        <v>4.1025641025641022</v>
      </c>
      <c r="I217" s="18">
        <v>75.897435897435898</v>
      </c>
      <c r="J217" s="20">
        <v>1.8974358974358974</v>
      </c>
      <c r="K217" s="20">
        <v>35.102564102564102</v>
      </c>
      <c r="L217" s="20">
        <v>1.1025641025641026</v>
      </c>
      <c r="M217" s="20">
        <v>58.108108108108112</v>
      </c>
      <c r="N217" s="19" t="s">
        <v>649</v>
      </c>
    </row>
    <row r="218" spans="1:14" x14ac:dyDescent="0.2">
      <c r="A218" s="1" t="s">
        <v>219</v>
      </c>
      <c r="B218" s="15">
        <v>190</v>
      </c>
      <c r="C218" s="16">
        <v>0</v>
      </c>
      <c r="D218" s="15">
        <v>190</v>
      </c>
      <c r="E218" s="17">
        <v>124</v>
      </c>
      <c r="F218" s="17">
        <v>0</v>
      </c>
      <c r="G218" s="17">
        <v>124</v>
      </c>
      <c r="H218" s="17">
        <v>0</v>
      </c>
      <c r="I218" s="18">
        <v>190</v>
      </c>
      <c r="J218" s="20">
        <v>0</v>
      </c>
      <c r="K218" s="20">
        <v>124.00000000000001</v>
      </c>
      <c r="L218" s="20">
        <v>0</v>
      </c>
      <c r="M218" s="20" t="e">
        <v>#DIV/0!</v>
      </c>
      <c r="N218" s="19" t="s">
        <v>649</v>
      </c>
    </row>
    <row r="219" spans="1:14" x14ac:dyDescent="0.2">
      <c r="A219" s="1" t="s">
        <v>281</v>
      </c>
      <c r="B219" s="15">
        <v>460</v>
      </c>
      <c r="C219" s="16">
        <v>55</v>
      </c>
      <c r="D219" s="15">
        <v>405</v>
      </c>
      <c r="E219" s="17">
        <v>25</v>
      </c>
      <c r="F219" s="17">
        <v>3</v>
      </c>
      <c r="G219" s="17">
        <v>22</v>
      </c>
      <c r="H219" s="17">
        <v>55.010309278350512</v>
      </c>
      <c r="I219" s="18">
        <v>404.98969072164948</v>
      </c>
      <c r="J219" s="20">
        <v>2.9896907216494846</v>
      </c>
      <c r="K219" s="20">
        <v>22.010309278350515</v>
      </c>
      <c r="L219" s="20">
        <v>1.0309278350515427E-2</v>
      </c>
      <c r="M219" s="20">
        <v>0.34482758620689535</v>
      </c>
      <c r="N219" s="19" t="s">
        <v>649</v>
      </c>
    </row>
    <row r="220" spans="1:14" x14ac:dyDescent="0.2">
      <c r="A220" s="1" t="s">
        <v>309</v>
      </c>
      <c r="B220" s="15">
        <v>825</v>
      </c>
      <c r="C220" s="16">
        <v>2</v>
      </c>
      <c r="D220" s="15">
        <v>823</v>
      </c>
      <c r="E220" s="17">
        <v>407</v>
      </c>
      <c r="F220" s="17">
        <v>7</v>
      </c>
      <c r="G220" s="17">
        <v>400</v>
      </c>
      <c r="H220" s="17">
        <v>6.0267857142857135</v>
      </c>
      <c r="I220" s="18">
        <v>818.97321428571422</v>
      </c>
      <c r="J220" s="20">
        <v>2.9732142857142856</v>
      </c>
      <c r="K220" s="20">
        <v>404.02678571428572</v>
      </c>
      <c r="L220" s="20">
        <v>4.0267857142857144</v>
      </c>
      <c r="M220" s="20">
        <v>135.43543543543544</v>
      </c>
      <c r="N220" s="19" t="s">
        <v>649</v>
      </c>
    </row>
    <row r="221" spans="1:14" x14ac:dyDescent="0.2">
      <c r="A221" s="1" t="s">
        <v>383</v>
      </c>
      <c r="B221" s="15">
        <v>188</v>
      </c>
      <c r="C221" s="16">
        <v>3</v>
      </c>
      <c r="D221" s="15">
        <v>185</v>
      </c>
      <c r="E221" s="17">
        <v>8</v>
      </c>
      <c r="F221" s="17">
        <v>0</v>
      </c>
      <c r="G221" s="17">
        <v>8</v>
      </c>
      <c r="H221" s="17">
        <v>2.8775510204081631</v>
      </c>
      <c r="I221" s="18">
        <v>185.12244897959184</v>
      </c>
      <c r="J221" s="20">
        <v>0.12244897959183673</v>
      </c>
      <c r="K221" s="20">
        <v>7.8775510204081627</v>
      </c>
      <c r="L221" s="20">
        <v>-0.12244897959183673</v>
      </c>
      <c r="M221" s="20">
        <v>-100</v>
      </c>
      <c r="N221" s="19" t="s">
        <v>649</v>
      </c>
    </row>
    <row r="222" spans="1:14" x14ac:dyDescent="0.2">
      <c r="A222" s="1" t="s">
        <v>227</v>
      </c>
      <c r="B222" s="15">
        <v>738</v>
      </c>
      <c r="C222" s="16">
        <v>14</v>
      </c>
      <c r="D222" s="15">
        <v>724</v>
      </c>
      <c r="E222" s="17">
        <v>181</v>
      </c>
      <c r="F222" s="17">
        <v>6</v>
      </c>
      <c r="G222" s="17">
        <v>175</v>
      </c>
      <c r="H222" s="17">
        <v>16.060935799782371</v>
      </c>
      <c r="I222" s="18">
        <v>721.93906420021767</v>
      </c>
      <c r="J222" s="20">
        <v>3.9390642002176279</v>
      </c>
      <c r="K222" s="20">
        <v>177.06093579978238</v>
      </c>
      <c r="L222" s="20">
        <v>2.0609357997823721</v>
      </c>
      <c r="M222" s="20">
        <v>52.320441988950272</v>
      </c>
      <c r="N222" s="19" t="s">
        <v>649</v>
      </c>
    </row>
    <row r="223" spans="1:14" x14ac:dyDescent="0.2">
      <c r="A223" s="1" t="s">
        <v>211</v>
      </c>
      <c r="B223" s="15">
        <v>77</v>
      </c>
      <c r="C223" s="16">
        <v>0</v>
      </c>
      <c r="D223" s="15">
        <v>77</v>
      </c>
      <c r="E223" s="17">
        <v>11</v>
      </c>
      <c r="F223" s="17">
        <v>0</v>
      </c>
      <c r="G223" s="17">
        <v>11</v>
      </c>
      <c r="H223" s="17">
        <v>0</v>
      </c>
      <c r="I223" s="18">
        <v>77</v>
      </c>
      <c r="J223" s="20">
        <v>0</v>
      </c>
      <c r="K223" s="20">
        <v>11</v>
      </c>
      <c r="L223" s="20">
        <v>0</v>
      </c>
      <c r="M223" s="20" t="e">
        <v>#DIV/0!</v>
      </c>
      <c r="N223" s="19" t="s">
        <v>649</v>
      </c>
    </row>
    <row r="224" spans="1:14" x14ac:dyDescent="0.2">
      <c r="A224" s="1" t="s">
        <v>241</v>
      </c>
      <c r="B224" s="15">
        <v>439</v>
      </c>
      <c r="C224" s="16">
        <v>2</v>
      </c>
      <c r="D224" s="15">
        <v>437</v>
      </c>
      <c r="E224" s="17">
        <v>134</v>
      </c>
      <c r="F224" s="17">
        <v>0</v>
      </c>
      <c r="G224" s="17">
        <v>134</v>
      </c>
      <c r="H224" s="17">
        <v>1.5322862129144852</v>
      </c>
      <c r="I224" s="18">
        <v>437.46771378708553</v>
      </c>
      <c r="J224" s="20">
        <v>0.46771378708551481</v>
      </c>
      <c r="K224" s="20">
        <v>133.53228621291447</v>
      </c>
      <c r="L224" s="20">
        <v>-0.46771378708551481</v>
      </c>
      <c r="M224" s="20">
        <v>-100</v>
      </c>
      <c r="N224" s="19" t="s">
        <v>649</v>
      </c>
    </row>
    <row r="225" spans="1:14" x14ac:dyDescent="0.2">
      <c r="A225" s="1" t="s">
        <v>139</v>
      </c>
      <c r="B225" s="15">
        <v>371</v>
      </c>
      <c r="C225" s="16">
        <v>0</v>
      </c>
      <c r="D225" s="15">
        <v>371</v>
      </c>
      <c r="E225" s="17">
        <v>21</v>
      </c>
      <c r="F225" s="17">
        <v>0</v>
      </c>
      <c r="G225" s="17">
        <v>21</v>
      </c>
      <c r="H225" s="17">
        <v>0</v>
      </c>
      <c r="I225" s="18">
        <v>371</v>
      </c>
      <c r="J225" s="20">
        <v>0</v>
      </c>
      <c r="K225" s="20">
        <v>21</v>
      </c>
      <c r="L225" s="20">
        <v>0</v>
      </c>
      <c r="M225" s="20" t="e">
        <v>#DIV/0!</v>
      </c>
      <c r="N225" s="19" t="s">
        <v>649</v>
      </c>
    </row>
    <row r="226" spans="1:14" x14ac:dyDescent="0.2">
      <c r="A226" s="1" t="s">
        <v>373</v>
      </c>
      <c r="B226" s="15">
        <v>72</v>
      </c>
      <c r="C226" s="16">
        <v>0</v>
      </c>
      <c r="D226" s="15">
        <v>72</v>
      </c>
      <c r="E226" s="17">
        <v>2</v>
      </c>
      <c r="F226" s="17">
        <v>0</v>
      </c>
      <c r="G226" s="17">
        <v>2</v>
      </c>
      <c r="H226" s="17">
        <v>0</v>
      </c>
      <c r="I226" s="18">
        <v>72</v>
      </c>
      <c r="J226" s="20">
        <v>0</v>
      </c>
      <c r="K226" s="20">
        <v>2</v>
      </c>
      <c r="L226" s="20">
        <v>0</v>
      </c>
      <c r="M226" s="20" t="e">
        <v>#DIV/0!</v>
      </c>
      <c r="N226" s="19" t="s">
        <v>649</v>
      </c>
    </row>
    <row r="227" spans="1:14" x14ac:dyDescent="0.2">
      <c r="A227" s="1" t="s">
        <v>379</v>
      </c>
      <c r="B227" s="15">
        <v>213</v>
      </c>
      <c r="C227" s="16">
        <v>3</v>
      </c>
      <c r="D227" s="15">
        <v>210</v>
      </c>
      <c r="E227" s="17">
        <v>16</v>
      </c>
      <c r="F227" s="17">
        <v>1</v>
      </c>
      <c r="G227" s="17">
        <v>15</v>
      </c>
      <c r="H227" s="17">
        <v>3.7205240174672487</v>
      </c>
      <c r="I227" s="18">
        <v>209.27947598253274</v>
      </c>
      <c r="J227" s="20">
        <v>0.27947598253275108</v>
      </c>
      <c r="K227" s="20">
        <v>15.720524017467248</v>
      </c>
      <c r="L227" s="20">
        <v>0.72052401746724892</v>
      </c>
      <c r="M227" s="20">
        <v>257.8125</v>
      </c>
      <c r="N227" s="19" t="s">
        <v>649</v>
      </c>
    </row>
    <row r="228" spans="1:14" x14ac:dyDescent="0.2">
      <c r="A228" s="1" t="s">
        <v>505</v>
      </c>
      <c r="B228" s="15">
        <v>2</v>
      </c>
      <c r="C228" s="16">
        <v>0</v>
      </c>
      <c r="D228" s="15">
        <v>2</v>
      </c>
      <c r="E228" s="17">
        <v>7</v>
      </c>
      <c r="F228" s="17">
        <v>0</v>
      </c>
      <c r="G228" s="17">
        <v>7</v>
      </c>
      <c r="H228" s="17">
        <v>0</v>
      </c>
      <c r="I228" s="18">
        <v>2</v>
      </c>
      <c r="J228" s="20">
        <v>0</v>
      </c>
      <c r="K228" s="20">
        <v>7</v>
      </c>
      <c r="L228" s="20">
        <v>0</v>
      </c>
      <c r="M228" s="20" t="e">
        <v>#DIV/0!</v>
      </c>
      <c r="N228" s="19" t="s">
        <v>649</v>
      </c>
    </row>
    <row r="229" spans="1:14" x14ac:dyDescent="0.2">
      <c r="A229" s="1" t="s">
        <v>577</v>
      </c>
      <c r="B229" s="15">
        <v>57</v>
      </c>
      <c r="C229" s="16">
        <v>1</v>
      </c>
      <c r="D229" s="15">
        <v>56</v>
      </c>
      <c r="E229" s="17">
        <v>49</v>
      </c>
      <c r="F229" s="17">
        <v>1</v>
      </c>
      <c r="G229" s="17">
        <v>48</v>
      </c>
      <c r="H229" s="17">
        <v>1.0754716981132075</v>
      </c>
      <c r="I229" s="18">
        <v>55.924528301886795</v>
      </c>
      <c r="J229" s="20">
        <v>0.92452830188679247</v>
      </c>
      <c r="K229" s="20">
        <v>48.075471698113205</v>
      </c>
      <c r="L229" s="20">
        <v>7.547169811320753E-2</v>
      </c>
      <c r="M229" s="20">
        <v>8.1632653061224474</v>
      </c>
      <c r="N229" s="19" t="s">
        <v>649</v>
      </c>
    </row>
    <row r="230" spans="1:14" x14ac:dyDescent="0.2">
      <c r="A230" s="1" t="s">
        <v>613</v>
      </c>
      <c r="B230" s="15">
        <v>1</v>
      </c>
      <c r="C230" s="16">
        <v>1</v>
      </c>
      <c r="D230" s="15">
        <v>0</v>
      </c>
      <c r="E230" s="17">
        <v>0</v>
      </c>
      <c r="F230" s="17">
        <v>0</v>
      </c>
      <c r="G230" s="17">
        <v>0</v>
      </c>
      <c r="H230" s="17">
        <v>1</v>
      </c>
      <c r="I230" s="18">
        <v>0</v>
      </c>
      <c r="J230" s="20">
        <v>0</v>
      </c>
      <c r="K230" s="20">
        <v>0</v>
      </c>
      <c r="L230" s="20">
        <v>0</v>
      </c>
      <c r="M230" s="20" t="e">
        <v>#DIV/0!</v>
      </c>
      <c r="N230" s="19" t="s">
        <v>649</v>
      </c>
    </row>
    <row r="231" spans="1:14" x14ac:dyDescent="0.2">
      <c r="A231" s="1" t="s">
        <v>515</v>
      </c>
      <c r="B231" s="15">
        <v>20</v>
      </c>
      <c r="C231" s="16">
        <v>0</v>
      </c>
      <c r="D231" s="15">
        <v>20</v>
      </c>
      <c r="E231" s="17">
        <v>602</v>
      </c>
      <c r="F231" s="17">
        <v>10</v>
      </c>
      <c r="G231" s="17">
        <v>592</v>
      </c>
      <c r="H231" s="17">
        <v>0.32154340836012862</v>
      </c>
      <c r="I231" s="18">
        <v>19.678456591639868</v>
      </c>
      <c r="J231" s="20">
        <v>9.6784565916398719</v>
      </c>
      <c r="K231" s="20">
        <v>592.32154340836007</v>
      </c>
      <c r="L231" s="20">
        <v>0.32154340836012807</v>
      </c>
      <c r="M231" s="20">
        <v>3.3222591362126188</v>
      </c>
      <c r="N231" s="19" t="s">
        <v>649</v>
      </c>
    </row>
    <row r="232" spans="1:14" x14ac:dyDescent="0.2">
      <c r="A232" s="1" t="s">
        <v>257</v>
      </c>
      <c r="B232" s="15">
        <v>1528</v>
      </c>
      <c r="C232" s="16">
        <v>1</v>
      </c>
      <c r="D232" s="15">
        <v>1527</v>
      </c>
      <c r="E232" s="17">
        <v>750</v>
      </c>
      <c r="F232" s="17">
        <v>3</v>
      </c>
      <c r="G232" s="17">
        <v>747</v>
      </c>
      <c r="H232" s="17">
        <v>2.6830553116769096</v>
      </c>
      <c r="I232" s="18">
        <v>1525.316944688323</v>
      </c>
      <c r="J232" s="20">
        <v>1.3169446883230904</v>
      </c>
      <c r="K232" s="20">
        <v>748.68305531167687</v>
      </c>
      <c r="L232" s="20">
        <v>1.6830553116769096</v>
      </c>
      <c r="M232" s="20">
        <v>127.8</v>
      </c>
      <c r="N232" s="19" t="s">
        <v>649</v>
      </c>
    </row>
    <row r="233" spans="1:14" x14ac:dyDescent="0.2">
      <c r="A233" s="1" t="s">
        <v>117</v>
      </c>
      <c r="B233" s="15">
        <v>194</v>
      </c>
      <c r="C233" s="16">
        <v>0</v>
      </c>
      <c r="D233" s="15">
        <v>194</v>
      </c>
      <c r="E233" s="17">
        <v>79</v>
      </c>
      <c r="F233" s="17">
        <v>0</v>
      </c>
      <c r="G233" s="17">
        <v>79</v>
      </c>
      <c r="H233" s="17">
        <v>0</v>
      </c>
      <c r="I233" s="18">
        <v>194</v>
      </c>
      <c r="J233" s="20">
        <v>0</v>
      </c>
      <c r="K233" s="20">
        <v>79.000000000000014</v>
      </c>
      <c r="L233" s="20">
        <v>0</v>
      </c>
      <c r="M233" s="20" t="e">
        <v>#DIV/0!</v>
      </c>
      <c r="N233" s="19" t="s">
        <v>649</v>
      </c>
    </row>
    <row r="234" spans="1:14" x14ac:dyDescent="0.2">
      <c r="A234" s="1" t="s">
        <v>517</v>
      </c>
      <c r="B234" s="15">
        <v>569</v>
      </c>
      <c r="C234" s="16">
        <v>33</v>
      </c>
      <c r="D234" s="15">
        <v>536</v>
      </c>
      <c r="E234" s="17">
        <v>35</v>
      </c>
      <c r="F234" s="17">
        <v>6</v>
      </c>
      <c r="G234" s="17">
        <v>29</v>
      </c>
      <c r="H234" s="17">
        <v>36.740066225165563</v>
      </c>
      <c r="I234" s="18">
        <v>532.25993377483439</v>
      </c>
      <c r="J234" s="20">
        <v>2.2599337748344368</v>
      </c>
      <c r="K234" s="20">
        <v>32.740066225165563</v>
      </c>
      <c r="L234" s="20">
        <v>3.7400662251655632</v>
      </c>
      <c r="M234" s="20">
        <v>165.49450549450552</v>
      </c>
      <c r="N234" s="19" t="s">
        <v>649</v>
      </c>
    </row>
    <row r="235" spans="1:14" x14ac:dyDescent="0.2">
      <c r="A235" s="1" t="s">
        <v>615</v>
      </c>
      <c r="B235" s="15">
        <v>1</v>
      </c>
      <c r="C235" s="16">
        <v>0</v>
      </c>
      <c r="D235" s="15">
        <v>1</v>
      </c>
      <c r="E235" s="17">
        <v>0</v>
      </c>
      <c r="F235" s="17">
        <v>0</v>
      </c>
      <c r="G235" s="17">
        <v>0</v>
      </c>
      <c r="H235" s="17">
        <v>0</v>
      </c>
      <c r="I235" s="18">
        <v>1</v>
      </c>
      <c r="J235" s="20">
        <v>0</v>
      </c>
      <c r="K235" s="20">
        <v>0</v>
      </c>
      <c r="L235" s="20">
        <v>0</v>
      </c>
      <c r="M235" s="20" t="e">
        <v>#DIV/0!</v>
      </c>
      <c r="N235" s="19" t="s">
        <v>649</v>
      </c>
    </row>
    <row r="236" spans="1:14" x14ac:dyDescent="0.2">
      <c r="A236" s="1" t="s">
        <v>265</v>
      </c>
      <c r="B236" s="15">
        <v>279</v>
      </c>
      <c r="C236" s="16">
        <v>1</v>
      </c>
      <c r="D236" s="15">
        <v>278</v>
      </c>
      <c r="E236" s="17">
        <v>179</v>
      </c>
      <c r="F236" s="17">
        <v>1</v>
      </c>
      <c r="G236" s="17">
        <v>178</v>
      </c>
      <c r="H236" s="17">
        <v>1.2183406113537119</v>
      </c>
      <c r="I236" s="18">
        <v>277.78165938864629</v>
      </c>
      <c r="J236" s="20">
        <v>0.78165938864628826</v>
      </c>
      <c r="K236" s="20">
        <v>178.21834061135371</v>
      </c>
      <c r="L236" s="20">
        <v>0.21834061135371174</v>
      </c>
      <c r="M236" s="20">
        <v>27.932960893854741</v>
      </c>
      <c r="N236" s="19" t="s">
        <v>649</v>
      </c>
    </row>
    <row r="237" spans="1:14" x14ac:dyDescent="0.2">
      <c r="A237" s="1" t="s">
        <v>319</v>
      </c>
      <c r="B237" s="15">
        <v>1118</v>
      </c>
      <c r="C237" s="16">
        <v>3</v>
      </c>
      <c r="D237" s="15">
        <v>1115</v>
      </c>
      <c r="E237" s="17">
        <v>633</v>
      </c>
      <c r="F237" s="17">
        <v>2</v>
      </c>
      <c r="G237" s="17">
        <v>631</v>
      </c>
      <c r="H237" s="17">
        <v>3.1924614505996574</v>
      </c>
      <c r="I237" s="18">
        <v>1114.8075385494003</v>
      </c>
      <c r="J237" s="20">
        <v>1.8075385494003426</v>
      </c>
      <c r="K237" s="20">
        <v>631.19246145059969</v>
      </c>
      <c r="L237" s="20">
        <v>0.19246145059965736</v>
      </c>
      <c r="M237" s="20">
        <v>10.647709320695103</v>
      </c>
      <c r="N237" s="19" t="s">
        <v>649</v>
      </c>
    </row>
    <row r="238" spans="1:14" x14ac:dyDescent="0.2">
      <c r="A238" s="1" t="s">
        <v>9</v>
      </c>
      <c r="B238" s="15">
        <v>499</v>
      </c>
      <c r="C238" s="16">
        <v>5</v>
      </c>
      <c r="D238" s="15">
        <v>494</v>
      </c>
      <c r="E238" s="17">
        <v>180</v>
      </c>
      <c r="F238" s="17">
        <v>0</v>
      </c>
      <c r="G238" s="17">
        <v>180</v>
      </c>
      <c r="H238" s="17">
        <v>3.6745213549337263</v>
      </c>
      <c r="I238" s="18">
        <v>495.32547864506631</v>
      </c>
      <c r="J238" s="20">
        <v>1.3254786450662739</v>
      </c>
      <c r="K238" s="20">
        <v>178.67452135493372</v>
      </c>
      <c r="L238" s="20">
        <v>-1.3254786450662739</v>
      </c>
      <c r="M238" s="20">
        <v>-100</v>
      </c>
      <c r="N238" s="19" t="s">
        <v>649</v>
      </c>
    </row>
    <row r="239" spans="1:14" x14ac:dyDescent="0.2">
      <c r="A239" s="1" t="s">
        <v>275</v>
      </c>
      <c r="B239" s="15">
        <v>1246</v>
      </c>
      <c r="C239" s="16">
        <v>6</v>
      </c>
      <c r="D239" s="15">
        <v>1240</v>
      </c>
      <c r="E239" s="17">
        <v>430</v>
      </c>
      <c r="F239" s="17">
        <v>2</v>
      </c>
      <c r="G239" s="17">
        <v>428</v>
      </c>
      <c r="H239" s="17">
        <v>5.9474940334128874</v>
      </c>
      <c r="I239" s="18">
        <v>1240.052505966587</v>
      </c>
      <c r="J239" s="20">
        <v>2.0525059665871122</v>
      </c>
      <c r="K239" s="20">
        <v>427.94749403341291</v>
      </c>
      <c r="L239" s="20">
        <v>-5.2505966587112152E-2</v>
      </c>
      <c r="M239" s="20">
        <v>-2.5581395348837197</v>
      </c>
      <c r="N239" s="19" t="s">
        <v>649</v>
      </c>
    </row>
    <row r="240" spans="1:14" x14ac:dyDescent="0.2">
      <c r="A240" s="1" t="s">
        <v>279</v>
      </c>
      <c r="B240" s="15">
        <v>693</v>
      </c>
      <c r="C240" s="16">
        <v>96</v>
      </c>
      <c r="D240" s="15">
        <v>597</v>
      </c>
      <c r="E240" s="17">
        <v>34</v>
      </c>
      <c r="F240" s="17">
        <v>2</v>
      </c>
      <c r="G240" s="17">
        <v>32</v>
      </c>
      <c r="H240" s="17">
        <v>93.416781292984879</v>
      </c>
      <c r="I240" s="18">
        <v>599.58321870701513</v>
      </c>
      <c r="J240" s="20">
        <v>4.5832187070151313</v>
      </c>
      <c r="K240" s="20">
        <v>29.416781292984872</v>
      </c>
      <c r="L240" s="20">
        <v>-2.5832187070151313</v>
      </c>
      <c r="M240" s="20">
        <v>-56.362545018007204</v>
      </c>
      <c r="N240" s="19" t="s">
        <v>649</v>
      </c>
    </row>
    <row r="241" spans="1:14" x14ac:dyDescent="0.2">
      <c r="A241" s="1" t="s">
        <v>11</v>
      </c>
      <c r="B241" s="15">
        <v>6</v>
      </c>
      <c r="C241" s="16">
        <v>0</v>
      </c>
      <c r="D241" s="15">
        <v>6</v>
      </c>
      <c r="E241" s="17">
        <v>4</v>
      </c>
      <c r="F241" s="17">
        <v>0</v>
      </c>
      <c r="G241" s="17">
        <v>4</v>
      </c>
      <c r="H241" s="17">
        <v>0</v>
      </c>
      <c r="I241" s="18">
        <v>6</v>
      </c>
      <c r="J241" s="20">
        <v>0</v>
      </c>
      <c r="K241" s="20">
        <v>4</v>
      </c>
      <c r="L241" s="20">
        <v>0</v>
      </c>
      <c r="M241" s="20" t="e">
        <v>#DIV/0!</v>
      </c>
      <c r="N241" s="19" t="s">
        <v>649</v>
      </c>
    </row>
    <row r="242" spans="1:14" x14ac:dyDescent="0.2">
      <c r="A242" s="1" t="s">
        <v>145</v>
      </c>
      <c r="B242" s="15">
        <v>257</v>
      </c>
      <c r="C242" s="16">
        <v>6</v>
      </c>
      <c r="D242" s="15">
        <v>251</v>
      </c>
      <c r="E242" s="17">
        <v>16</v>
      </c>
      <c r="F242" s="17">
        <v>0</v>
      </c>
      <c r="G242" s="17">
        <v>16</v>
      </c>
      <c r="H242" s="17">
        <v>5.6483516483516478</v>
      </c>
      <c r="I242" s="18">
        <v>251.35164835164835</v>
      </c>
      <c r="J242" s="20">
        <v>0.35164835164835162</v>
      </c>
      <c r="K242" s="20">
        <v>15.648351648351648</v>
      </c>
      <c r="L242" s="20">
        <v>-0.35164835164835162</v>
      </c>
      <c r="M242" s="20">
        <v>-100</v>
      </c>
      <c r="N242" s="19" t="s">
        <v>649</v>
      </c>
    </row>
    <row r="243" spans="1:14" x14ac:dyDescent="0.2">
      <c r="A243" s="1" t="s">
        <v>147</v>
      </c>
      <c r="B243" s="15">
        <v>236</v>
      </c>
      <c r="C243" s="16">
        <v>0</v>
      </c>
      <c r="D243" s="15">
        <v>236</v>
      </c>
      <c r="E243" s="17">
        <v>38</v>
      </c>
      <c r="F243" s="17">
        <v>0</v>
      </c>
      <c r="G243" s="17">
        <v>38</v>
      </c>
      <c r="H243" s="17">
        <v>0</v>
      </c>
      <c r="I243" s="18">
        <v>235.99999999999997</v>
      </c>
      <c r="J243" s="20">
        <v>0</v>
      </c>
      <c r="K243" s="20">
        <v>38</v>
      </c>
      <c r="L243" s="20">
        <v>0</v>
      </c>
      <c r="M243" s="20" t="e">
        <v>#DIV/0!</v>
      </c>
      <c r="N243" s="19" t="s">
        <v>649</v>
      </c>
    </row>
    <row r="244" spans="1:14" x14ac:dyDescent="0.2">
      <c r="A244" s="1" t="s">
        <v>205</v>
      </c>
      <c r="B244" s="15">
        <v>54</v>
      </c>
      <c r="C244" s="16">
        <v>5</v>
      </c>
      <c r="D244" s="15">
        <v>49</v>
      </c>
      <c r="E244" s="17">
        <v>0</v>
      </c>
      <c r="F244" s="17">
        <v>0</v>
      </c>
      <c r="G244" s="17">
        <v>0</v>
      </c>
      <c r="H244" s="17">
        <v>5</v>
      </c>
      <c r="I244" s="18">
        <v>49</v>
      </c>
      <c r="J244" s="20">
        <v>0</v>
      </c>
      <c r="K244" s="20">
        <v>0</v>
      </c>
      <c r="L244" s="20">
        <v>0</v>
      </c>
      <c r="M244" s="20" t="e">
        <v>#DIV/0!</v>
      </c>
      <c r="N244" s="19" t="s">
        <v>649</v>
      </c>
    </row>
    <row r="245" spans="1:14" x14ac:dyDescent="0.2">
      <c r="A245" s="1" t="s">
        <v>519</v>
      </c>
      <c r="B245" s="15">
        <v>31</v>
      </c>
      <c r="C245" s="16">
        <v>1</v>
      </c>
      <c r="D245" s="15">
        <v>30</v>
      </c>
      <c r="E245" s="17">
        <v>130</v>
      </c>
      <c r="F245" s="17">
        <v>6</v>
      </c>
      <c r="G245" s="17">
        <v>124</v>
      </c>
      <c r="H245" s="17">
        <v>1.3478260869565217</v>
      </c>
      <c r="I245" s="18">
        <v>29.65217391304348</v>
      </c>
      <c r="J245" s="20">
        <v>5.6521739130434785</v>
      </c>
      <c r="K245" s="20">
        <v>124.34782608695652</v>
      </c>
      <c r="L245" s="20">
        <v>0.34782608695652151</v>
      </c>
      <c r="M245" s="20">
        <v>6.1538461538461497</v>
      </c>
      <c r="N245" s="19" t="s">
        <v>649</v>
      </c>
    </row>
    <row r="246" spans="1:14" x14ac:dyDescent="0.2">
      <c r="A246" s="1" t="s">
        <v>521</v>
      </c>
      <c r="B246" s="15">
        <v>33</v>
      </c>
      <c r="C246" s="16">
        <v>1</v>
      </c>
      <c r="D246" s="15">
        <v>32</v>
      </c>
      <c r="E246" s="17">
        <v>57</v>
      </c>
      <c r="F246" s="17">
        <v>1</v>
      </c>
      <c r="G246" s="17">
        <v>56</v>
      </c>
      <c r="H246" s="17">
        <v>0.73333333333333328</v>
      </c>
      <c r="I246" s="18">
        <v>32.266666666666666</v>
      </c>
      <c r="J246" s="20">
        <v>1.2666666666666666</v>
      </c>
      <c r="K246" s="20">
        <v>55.733333333333334</v>
      </c>
      <c r="L246" s="20">
        <v>-0.26666666666666661</v>
      </c>
      <c r="M246" s="20">
        <v>-21.052631578947363</v>
      </c>
      <c r="N246" s="19" t="s">
        <v>649</v>
      </c>
    </row>
    <row r="247" spans="1:14" x14ac:dyDescent="0.2">
      <c r="A247" s="1" t="s">
        <v>607</v>
      </c>
      <c r="B247" s="15">
        <v>0</v>
      </c>
      <c r="C247" s="16">
        <v>0</v>
      </c>
      <c r="D247" s="15">
        <v>0</v>
      </c>
      <c r="E247" s="17">
        <v>0</v>
      </c>
      <c r="F247" s="17">
        <v>0</v>
      </c>
      <c r="G247" s="17">
        <v>0</v>
      </c>
      <c r="H247" s="17" t="e">
        <v>#DIV/0!</v>
      </c>
      <c r="I247" s="18" t="e">
        <v>#DIV/0!</v>
      </c>
      <c r="J247" s="20" t="e">
        <v>#DIV/0!</v>
      </c>
      <c r="K247" s="20" t="e">
        <v>#DIV/0!</v>
      </c>
      <c r="L247" s="20" t="e">
        <v>#DIV/0!</v>
      </c>
      <c r="M247" s="20" t="e">
        <v>#DIV/0!</v>
      </c>
      <c r="N247" s="19" t="s">
        <v>649</v>
      </c>
    </row>
    <row r="248" spans="1:14" x14ac:dyDescent="0.2">
      <c r="A248" s="1" t="s">
        <v>407</v>
      </c>
      <c r="B248" s="15">
        <v>19</v>
      </c>
      <c r="C248" s="16">
        <v>1</v>
      </c>
      <c r="D248" s="15">
        <v>18</v>
      </c>
      <c r="E248" s="17">
        <v>2</v>
      </c>
      <c r="F248" s="17">
        <v>0</v>
      </c>
      <c r="G248" s="17">
        <v>2</v>
      </c>
      <c r="H248" s="17">
        <v>0.90476190476190477</v>
      </c>
      <c r="I248" s="18">
        <v>18.095238095238095</v>
      </c>
      <c r="J248" s="20">
        <v>9.5238095238095233E-2</v>
      </c>
      <c r="K248" s="20">
        <v>1.9047619047619047</v>
      </c>
      <c r="L248" s="20">
        <v>-9.5238095238095233E-2</v>
      </c>
      <c r="M248" s="20">
        <v>-100</v>
      </c>
      <c r="N248" s="19" t="s">
        <v>649</v>
      </c>
    </row>
    <row r="249" spans="1:14" x14ac:dyDescent="0.2">
      <c r="A249" s="1" t="s">
        <v>447</v>
      </c>
      <c r="B249" s="15">
        <v>557</v>
      </c>
      <c r="C249" s="16">
        <v>8</v>
      </c>
      <c r="D249" s="15">
        <v>549</v>
      </c>
      <c r="E249" s="17">
        <v>107</v>
      </c>
      <c r="F249" s="17">
        <v>2</v>
      </c>
      <c r="G249" s="17">
        <v>105</v>
      </c>
      <c r="H249" s="17">
        <v>8.3885542168674689</v>
      </c>
      <c r="I249" s="18">
        <v>548.61144578313258</v>
      </c>
      <c r="J249" s="20">
        <v>1.6114457831325302</v>
      </c>
      <c r="K249" s="20">
        <v>105.38855421686748</v>
      </c>
      <c r="L249" s="20">
        <v>0.38855421686746983</v>
      </c>
      <c r="M249" s="20">
        <v>24.112149532710276</v>
      </c>
      <c r="N249" s="19" t="s">
        <v>649</v>
      </c>
    </row>
    <row r="250" spans="1:14" x14ac:dyDescent="0.2">
      <c r="A250" s="1" t="s">
        <v>527</v>
      </c>
      <c r="B250" s="15">
        <v>5</v>
      </c>
      <c r="C250" s="16">
        <v>0</v>
      </c>
      <c r="D250" s="15">
        <v>5</v>
      </c>
      <c r="E250" s="17">
        <v>16</v>
      </c>
      <c r="F250" s="17">
        <v>0</v>
      </c>
      <c r="G250" s="17">
        <v>16</v>
      </c>
      <c r="H250" s="17">
        <v>0</v>
      </c>
      <c r="I250" s="18">
        <v>5</v>
      </c>
      <c r="J250" s="20">
        <v>0</v>
      </c>
      <c r="K250" s="20">
        <v>16</v>
      </c>
      <c r="L250" s="20">
        <v>0</v>
      </c>
      <c r="M250" s="20" t="e">
        <v>#DIV/0!</v>
      </c>
      <c r="N250" s="19" t="s">
        <v>649</v>
      </c>
    </row>
    <row r="251" spans="1:14" x14ac:dyDescent="0.2">
      <c r="A251" s="1" t="s">
        <v>299</v>
      </c>
      <c r="B251" s="15">
        <v>695</v>
      </c>
      <c r="C251" s="16">
        <v>0</v>
      </c>
      <c r="D251" s="15">
        <v>695</v>
      </c>
      <c r="E251" s="17">
        <v>385</v>
      </c>
      <c r="F251" s="17">
        <v>0</v>
      </c>
      <c r="G251" s="17">
        <v>385</v>
      </c>
      <c r="H251" s="17">
        <v>0</v>
      </c>
      <c r="I251" s="18">
        <v>695</v>
      </c>
      <c r="J251" s="20">
        <v>0</v>
      </c>
      <c r="K251" s="20">
        <v>384.99999999999994</v>
      </c>
      <c r="L251" s="20">
        <v>0</v>
      </c>
      <c r="M251" s="20" t="e">
        <v>#DIV/0!</v>
      </c>
      <c r="N251" s="19" t="s">
        <v>649</v>
      </c>
    </row>
    <row r="252" spans="1:14" x14ac:dyDescent="0.2">
      <c r="A252" s="1" t="s">
        <v>307</v>
      </c>
      <c r="B252" s="15">
        <v>79</v>
      </c>
      <c r="C252" s="16">
        <v>0</v>
      </c>
      <c r="D252" s="15">
        <v>79</v>
      </c>
      <c r="E252" s="17">
        <v>40</v>
      </c>
      <c r="F252" s="17">
        <v>0</v>
      </c>
      <c r="G252" s="17">
        <v>40</v>
      </c>
      <c r="H252" s="17">
        <v>0</v>
      </c>
      <c r="I252" s="18">
        <v>79</v>
      </c>
      <c r="J252" s="20">
        <v>0</v>
      </c>
      <c r="K252" s="20">
        <v>40</v>
      </c>
      <c r="L252" s="20">
        <v>0</v>
      </c>
      <c r="M252" s="20" t="e">
        <v>#DIV/0!</v>
      </c>
      <c r="N252" s="19" t="s">
        <v>649</v>
      </c>
    </row>
    <row r="253" spans="1:14" x14ac:dyDescent="0.2">
      <c r="A253" s="1" t="s">
        <v>321</v>
      </c>
      <c r="B253" s="15">
        <v>774</v>
      </c>
      <c r="C253" s="16">
        <v>12</v>
      </c>
      <c r="D253" s="15">
        <v>762</v>
      </c>
      <c r="E253" s="17">
        <v>75</v>
      </c>
      <c r="F253" s="17">
        <v>1</v>
      </c>
      <c r="G253" s="17">
        <v>74</v>
      </c>
      <c r="H253" s="17">
        <v>11.851590106007068</v>
      </c>
      <c r="I253" s="18">
        <v>762.14840989399295</v>
      </c>
      <c r="J253" s="20">
        <v>1.1484098939929328</v>
      </c>
      <c r="K253" s="20">
        <v>73.851590106007066</v>
      </c>
      <c r="L253" s="20">
        <v>-0.14840989399293281</v>
      </c>
      <c r="M253" s="20">
        <v>-12.923076923076918</v>
      </c>
      <c r="N253" s="19" t="s">
        <v>649</v>
      </c>
    </row>
    <row r="254" spans="1:14" x14ac:dyDescent="0.2">
      <c r="A254" s="1" t="s">
        <v>323</v>
      </c>
      <c r="B254" s="15">
        <v>1651</v>
      </c>
      <c r="C254" s="16">
        <v>18</v>
      </c>
      <c r="D254" s="15">
        <v>1633</v>
      </c>
      <c r="E254" s="17">
        <v>173</v>
      </c>
      <c r="F254" s="17">
        <v>3</v>
      </c>
      <c r="G254" s="17">
        <v>170</v>
      </c>
      <c r="H254" s="17">
        <v>19.008223684210527</v>
      </c>
      <c r="I254" s="18">
        <v>1631.9917763157894</v>
      </c>
      <c r="J254" s="20">
        <v>1.9917763157894737</v>
      </c>
      <c r="K254" s="20">
        <v>171.00822368421052</v>
      </c>
      <c r="L254" s="20">
        <v>1.0082236842105263</v>
      </c>
      <c r="M254" s="20">
        <v>50.619322873658135</v>
      </c>
      <c r="N254" s="19" t="s">
        <v>649</v>
      </c>
    </row>
    <row r="255" spans="1:14" x14ac:dyDescent="0.2">
      <c r="A255" s="1" t="s">
        <v>213</v>
      </c>
      <c r="B255" s="15">
        <v>886</v>
      </c>
      <c r="C255" s="16">
        <v>5</v>
      </c>
      <c r="D255" s="15">
        <v>881</v>
      </c>
      <c r="E255" s="17">
        <v>66</v>
      </c>
      <c r="F255" s="17">
        <v>2</v>
      </c>
      <c r="G255" s="17">
        <v>64</v>
      </c>
      <c r="H255" s="17">
        <v>6.5147058823529411</v>
      </c>
      <c r="I255" s="18">
        <v>879.48529411764707</v>
      </c>
      <c r="J255" s="20">
        <v>0.48529411764705888</v>
      </c>
      <c r="K255" s="20">
        <v>65.514705882352942</v>
      </c>
      <c r="L255" s="20">
        <v>1.5147058823529411</v>
      </c>
      <c r="M255" s="20">
        <v>312.12121212121207</v>
      </c>
      <c r="N255" s="19" t="s">
        <v>649</v>
      </c>
    </row>
    <row r="256" spans="1:14" x14ac:dyDescent="0.2">
      <c r="A256" s="1" t="s">
        <v>567</v>
      </c>
      <c r="B256" s="15">
        <v>1128</v>
      </c>
      <c r="C256" s="16">
        <v>19</v>
      </c>
      <c r="D256" s="15">
        <v>1109</v>
      </c>
      <c r="E256" s="17">
        <v>234</v>
      </c>
      <c r="F256" s="17">
        <v>4</v>
      </c>
      <c r="G256" s="17">
        <v>230</v>
      </c>
      <c r="H256" s="17">
        <v>19.048458149779737</v>
      </c>
      <c r="I256" s="18">
        <v>1108.9515418502203</v>
      </c>
      <c r="J256" s="20">
        <v>3.9515418502202646</v>
      </c>
      <c r="K256" s="20">
        <v>230.04845814977975</v>
      </c>
      <c r="L256" s="20">
        <v>4.8458149779735393E-2</v>
      </c>
      <c r="M256" s="20">
        <v>1.2263099219620885</v>
      </c>
      <c r="N256" s="19" t="s">
        <v>649</v>
      </c>
    </row>
    <row r="257" spans="1:14" x14ac:dyDescent="0.2">
      <c r="A257" s="1" t="s">
        <v>559</v>
      </c>
      <c r="B257" s="15">
        <v>38</v>
      </c>
      <c r="C257" s="16">
        <v>0</v>
      </c>
      <c r="D257" s="15">
        <v>38</v>
      </c>
      <c r="E257" s="17">
        <v>18</v>
      </c>
      <c r="F257" s="17">
        <v>0</v>
      </c>
      <c r="G257" s="17">
        <v>18</v>
      </c>
      <c r="H257" s="17">
        <v>0</v>
      </c>
      <c r="I257" s="18">
        <v>38</v>
      </c>
      <c r="J257" s="20">
        <v>0</v>
      </c>
      <c r="K257" s="20">
        <v>18</v>
      </c>
      <c r="L257" s="20">
        <v>0</v>
      </c>
      <c r="M257" s="20" t="e">
        <v>#DIV/0!</v>
      </c>
      <c r="N257" s="19" t="s">
        <v>649</v>
      </c>
    </row>
    <row r="258" spans="1:14" x14ac:dyDescent="0.2">
      <c r="A258" s="1" t="s">
        <v>121</v>
      </c>
      <c r="B258" s="15">
        <v>85</v>
      </c>
      <c r="C258" s="16">
        <v>0</v>
      </c>
      <c r="D258" s="15">
        <v>85</v>
      </c>
      <c r="E258" s="17">
        <v>31</v>
      </c>
      <c r="F258" s="17">
        <v>0</v>
      </c>
      <c r="G258" s="17">
        <v>31</v>
      </c>
      <c r="H258" s="17">
        <v>0</v>
      </c>
      <c r="I258" s="18">
        <v>85</v>
      </c>
      <c r="J258" s="20">
        <v>0</v>
      </c>
      <c r="K258" s="20">
        <v>30.999999999999996</v>
      </c>
      <c r="L258" s="20">
        <v>0</v>
      </c>
      <c r="M258" s="20" t="e">
        <v>#DIV/0!</v>
      </c>
      <c r="N258" s="19" t="s">
        <v>649</v>
      </c>
    </row>
    <row r="259" spans="1:14" x14ac:dyDescent="0.2">
      <c r="A259" s="1" t="s">
        <v>149</v>
      </c>
      <c r="B259" s="15">
        <v>165</v>
      </c>
      <c r="C259" s="16">
        <v>3</v>
      </c>
      <c r="D259" s="15">
        <v>162</v>
      </c>
      <c r="E259" s="17">
        <v>5</v>
      </c>
      <c r="F259" s="17">
        <v>0</v>
      </c>
      <c r="G259" s="17">
        <v>5</v>
      </c>
      <c r="H259" s="17">
        <v>2.9117647058823528</v>
      </c>
      <c r="I259" s="18">
        <v>162.08823529411765</v>
      </c>
      <c r="J259" s="20">
        <v>8.8235294117647051E-2</v>
      </c>
      <c r="K259" s="20">
        <v>4.9117647058823533</v>
      </c>
      <c r="L259" s="20">
        <v>-8.8235294117647051E-2</v>
      </c>
      <c r="M259" s="20">
        <v>-100</v>
      </c>
      <c r="N259" s="19" t="s">
        <v>649</v>
      </c>
    </row>
    <row r="260" spans="1:14" x14ac:dyDescent="0.2">
      <c r="A260" s="1" t="s">
        <v>409</v>
      </c>
      <c r="B260" s="15">
        <v>439</v>
      </c>
      <c r="C260" s="16">
        <v>0</v>
      </c>
      <c r="D260" s="15">
        <v>439</v>
      </c>
      <c r="E260" s="17">
        <v>11</v>
      </c>
      <c r="F260" s="17">
        <v>0</v>
      </c>
      <c r="G260" s="17">
        <v>11</v>
      </c>
      <c r="H260" s="17">
        <v>0</v>
      </c>
      <c r="I260" s="18">
        <v>439</v>
      </c>
      <c r="J260" s="20">
        <v>0</v>
      </c>
      <c r="K260" s="20">
        <v>11</v>
      </c>
      <c r="L260" s="20">
        <v>0</v>
      </c>
      <c r="M260" s="20" t="e">
        <v>#DIV/0!</v>
      </c>
      <c r="N260" s="19" t="s">
        <v>649</v>
      </c>
    </row>
    <row r="261" spans="1:14" x14ac:dyDescent="0.2">
      <c r="A261" s="1" t="s">
        <v>329</v>
      </c>
      <c r="B261" s="15">
        <v>226</v>
      </c>
      <c r="C261" s="16">
        <v>3</v>
      </c>
      <c r="D261" s="15">
        <v>223</v>
      </c>
      <c r="E261" s="17">
        <v>146</v>
      </c>
      <c r="F261" s="17">
        <v>2</v>
      </c>
      <c r="G261" s="17">
        <v>144</v>
      </c>
      <c r="H261" s="17">
        <v>3.0376344086021505</v>
      </c>
      <c r="I261" s="18">
        <v>222.96236559139786</v>
      </c>
      <c r="J261" s="20">
        <v>1.9623655913978495</v>
      </c>
      <c r="K261" s="20">
        <v>144.03763440860214</v>
      </c>
      <c r="L261" s="20">
        <v>3.7634408602150504E-2</v>
      </c>
      <c r="M261" s="20">
        <v>1.9178082191780805</v>
      </c>
      <c r="N261" s="19" t="s">
        <v>649</v>
      </c>
    </row>
    <row r="262" spans="1:14" x14ac:dyDescent="0.2">
      <c r="A262" s="1" t="s">
        <v>535</v>
      </c>
      <c r="B262" s="15">
        <v>25</v>
      </c>
      <c r="C262" s="16">
        <v>0</v>
      </c>
      <c r="D262" s="15">
        <v>25</v>
      </c>
      <c r="E262" s="17">
        <v>32</v>
      </c>
      <c r="F262" s="17">
        <v>1</v>
      </c>
      <c r="G262" s="17">
        <v>31</v>
      </c>
      <c r="H262" s="17">
        <v>0.43859649122807015</v>
      </c>
      <c r="I262" s="18">
        <v>24.561403508771928</v>
      </c>
      <c r="J262" s="20">
        <v>0.56140350877192979</v>
      </c>
      <c r="K262" s="20">
        <v>31.438596491228068</v>
      </c>
      <c r="L262" s="20">
        <v>0.43859649122807021</v>
      </c>
      <c r="M262" s="20">
        <v>78.125000000000014</v>
      </c>
      <c r="N262" s="19" t="s">
        <v>649</v>
      </c>
    </row>
    <row r="263" spans="1:14" x14ac:dyDescent="0.2">
      <c r="A263" s="1" t="s">
        <v>543</v>
      </c>
      <c r="B263" s="15">
        <v>104</v>
      </c>
      <c r="C263" s="16">
        <v>1</v>
      </c>
      <c r="D263" s="15">
        <v>103</v>
      </c>
      <c r="E263" s="17">
        <v>51</v>
      </c>
      <c r="F263" s="17">
        <v>1</v>
      </c>
      <c r="G263" s="17">
        <v>50</v>
      </c>
      <c r="H263" s="17">
        <v>1.3419354838709678</v>
      </c>
      <c r="I263" s="18">
        <v>102.65806451612904</v>
      </c>
      <c r="J263" s="20">
        <v>0.65806451612903227</v>
      </c>
      <c r="K263" s="20">
        <v>50.341935483870969</v>
      </c>
      <c r="L263" s="20">
        <v>0.34193548387096773</v>
      </c>
      <c r="M263" s="20">
        <v>51.960784313725483</v>
      </c>
      <c r="N263" s="19" t="s">
        <v>649</v>
      </c>
    </row>
    <row r="264" spans="1:14" x14ac:dyDescent="0.2">
      <c r="A264" s="1" t="s">
        <v>339</v>
      </c>
      <c r="B264" s="15">
        <v>967</v>
      </c>
      <c r="C264" s="16">
        <v>23</v>
      </c>
      <c r="D264" s="15">
        <v>944</v>
      </c>
      <c r="E264" s="17">
        <v>169</v>
      </c>
      <c r="F264" s="17">
        <v>1</v>
      </c>
      <c r="G264" s="17">
        <v>168</v>
      </c>
      <c r="H264" s="17">
        <v>20.429577464788732</v>
      </c>
      <c r="I264" s="18">
        <v>946.57042253521126</v>
      </c>
      <c r="J264" s="20">
        <v>3.5704225352112675</v>
      </c>
      <c r="K264" s="20">
        <v>165.42957746478874</v>
      </c>
      <c r="L264" s="20">
        <v>-2.5704225352112675</v>
      </c>
      <c r="M264" s="20">
        <v>-71.99211045364892</v>
      </c>
      <c r="N264" s="19" t="s">
        <v>649</v>
      </c>
    </row>
    <row r="265" spans="1:14" x14ac:dyDescent="0.2">
      <c r="A265" s="1" t="s">
        <v>133</v>
      </c>
      <c r="B265" s="15">
        <v>1510</v>
      </c>
      <c r="C265" s="16">
        <v>18</v>
      </c>
      <c r="D265" s="15">
        <v>1492</v>
      </c>
      <c r="E265" s="17">
        <v>370</v>
      </c>
      <c r="F265" s="17">
        <v>5</v>
      </c>
      <c r="G265" s="17">
        <v>365</v>
      </c>
      <c r="H265" s="17">
        <v>18.473404255319149</v>
      </c>
      <c r="I265" s="18">
        <v>1491.5265957446809</v>
      </c>
      <c r="J265" s="20">
        <v>4.5265957446808516</v>
      </c>
      <c r="K265" s="20">
        <v>365.47340425531917</v>
      </c>
      <c r="L265" s="20">
        <v>0.47340425531914843</v>
      </c>
      <c r="M265" s="20">
        <v>10.458284371327837</v>
      </c>
      <c r="N265" s="19" t="s">
        <v>649</v>
      </c>
    </row>
    <row r="266" spans="1:14" x14ac:dyDescent="0.2">
      <c r="A266" s="1" t="s">
        <v>443</v>
      </c>
      <c r="B266" s="15">
        <v>13</v>
      </c>
      <c r="C266" s="16">
        <v>0</v>
      </c>
      <c r="D266" s="15">
        <v>13</v>
      </c>
      <c r="E266" s="17">
        <v>1</v>
      </c>
      <c r="F266" s="17">
        <v>0</v>
      </c>
      <c r="G266" s="17">
        <v>1</v>
      </c>
      <c r="H266" s="17">
        <v>0</v>
      </c>
      <c r="I266" s="18">
        <v>13</v>
      </c>
      <c r="J266" s="20">
        <v>0</v>
      </c>
      <c r="K266" s="20">
        <v>1</v>
      </c>
      <c r="L266" s="20">
        <v>0</v>
      </c>
      <c r="M266" s="20" t="e">
        <v>#DIV/0!</v>
      </c>
      <c r="N266" s="19" t="s">
        <v>649</v>
      </c>
    </row>
    <row r="267" spans="1:14" x14ac:dyDescent="0.2">
      <c r="A267" s="1" t="s">
        <v>361</v>
      </c>
      <c r="B267" s="15">
        <v>82</v>
      </c>
      <c r="C267" s="16">
        <v>11</v>
      </c>
      <c r="D267" s="15">
        <v>71</v>
      </c>
      <c r="E267" s="17">
        <v>0</v>
      </c>
      <c r="F267" s="17">
        <v>0</v>
      </c>
      <c r="G267" s="17">
        <v>0</v>
      </c>
      <c r="H267" s="17">
        <v>11</v>
      </c>
      <c r="I267" s="18">
        <v>71</v>
      </c>
      <c r="J267" s="20">
        <v>0</v>
      </c>
      <c r="K267" s="20">
        <v>0</v>
      </c>
      <c r="L267" s="20">
        <v>0</v>
      </c>
      <c r="M267" s="20" t="e">
        <v>#DIV/0!</v>
      </c>
      <c r="N267" s="19" t="s">
        <v>649</v>
      </c>
    </row>
    <row r="268" spans="1:14" x14ac:dyDescent="0.2">
      <c r="A268" s="1" t="s">
        <v>365</v>
      </c>
      <c r="B268" s="15">
        <v>543</v>
      </c>
      <c r="C268" s="16">
        <v>15</v>
      </c>
      <c r="D268" s="15">
        <v>528</v>
      </c>
      <c r="E268" s="17">
        <v>8</v>
      </c>
      <c r="F268" s="17">
        <v>0</v>
      </c>
      <c r="G268" s="17">
        <v>8</v>
      </c>
      <c r="H268" s="17">
        <v>14.782214156079855</v>
      </c>
      <c r="I268" s="18">
        <v>528.21778584392018</v>
      </c>
      <c r="J268" s="20">
        <v>0.21778584392014519</v>
      </c>
      <c r="K268" s="20">
        <v>7.7822141560798546</v>
      </c>
      <c r="L268" s="20">
        <v>-0.21778584392014519</v>
      </c>
      <c r="M268" s="20">
        <v>-100</v>
      </c>
      <c r="N268" s="19" t="s">
        <v>649</v>
      </c>
    </row>
    <row r="269" spans="1:14" x14ac:dyDescent="0.2">
      <c r="A269" s="1" t="s">
        <v>17</v>
      </c>
      <c r="B269" s="15">
        <v>264</v>
      </c>
      <c r="C269" s="16">
        <v>9</v>
      </c>
      <c r="D269" s="15">
        <v>255</v>
      </c>
      <c r="E269" s="17">
        <v>49</v>
      </c>
      <c r="F269" s="17">
        <v>2</v>
      </c>
      <c r="G269" s="17">
        <v>47</v>
      </c>
      <c r="H269" s="17">
        <v>9.277955271565494</v>
      </c>
      <c r="I269" s="18">
        <v>254.7220447284345</v>
      </c>
      <c r="J269" s="20">
        <v>1.7220447284345048</v>
      </c>
      <c r="K269" s="20">
        <v>47.277955271565496</v>
      </c>
      <c r="L269" s="20">
        <v>0.27795527156549515</v>
      </c>
      <c r="M269" s="20">
        <v>16.141001855287566</v>
      </c>
      <c r="N269" s="19" t="s">
        <v>649</v>
      </c>
    </row>
    <row r="270" spans="1:14" x14ac:dyDescent="0.2">
      <c r="A270" s="1" t="s">
        <v>371</v>
      </c>
      <c r="B270" s="15">
        <v>743</v>
      </c>
      <c r="C270" s="16">
        <v>23</v>
      </c>
      <c r="D270" s="15">
        <v>720</v>
      </c>
      <c r="E270" s="17">
        <v>69</v>
      </c>
      <c r="F270" s="17">
        <v>2</v>
      </c>
      <c r="G270" s="17">
        <v>67</v>
      </c>
      <c r="H270" s="17">
        <v>22.875615763546797</v>
      </c>
      <c r="I270" s="18">
        <v>720.12438423645312</v>
      </c>
      <c r="J270" s="20">
        <v>2.124384236453202</v>
      </c>
      <c r="K270" s="20">
        <v>66.87561576354679</v>
      </c>
      <c r="L270" s="20">
        <v>-0.12438423645320196</v>
      </c>
      <c r="M270" s="20">
        <v>-5.8550724637681153</v>
      </c>
      <c r="N270" s="19" t="s">
        <v>649</v>
      </c>
    </row>
    <row r="271" spans="1:14" x14ac:dyDescent="0.2">
      <c r="A271" s="1" t="s">
        <v>283</v>
      </c>
      <c r="B271" s="15">
        <v>342</v>
      </c>
      <c r="C271" s="16">
        <v>14</v>
      </c>
      <c r="D271" s="15">
        <v>328</v>
      </c>
      <c r="E271" s="17">
        <v>26</v>
      </c>
      <c r="F271" s="17">
        <v>0</v>
      </c>
      <c r="G271" s="17">
        <v>26</v>
      </c>
      <c r="H271" s="17">
        <v>13.010869565217391</v>
      </c>
      <c r="I271" s="18">
        <v>328.98913043478262</v>
      </c>
      <c r="J271" s="20">
        <v>0.98913043478260865</v>
      </c>
      <c r="K271" s="20">
        <v>25.010869565217391</v>
      </c>
      <c r="L271" s="20">
        <v>-0.98913043478260865</v>
      </c>
      <c r="M271" s="20">
        <v>-100</v>
      </c>
      <c r="N271" s="19" t="s">
        <v>649</v>
      </c>
    </row>
    <row r="272" spans="1:14" x14ac:dyDescent="0.2">
      <c r="A272" s="1" t="s">
        <v>381</v>
      </c>
      <c r="B272" s="15">
        <v>2979</v>
      </c>
      <c r="C272" s="16">
        <v>20</v>
      </c>
      <c r="D272" s="15">
        <v>2959</v>
      </c>
      <c r="E272" s="17">
        <v>546</v>
      </c>
      <c r="F272" s="17">
        <v>1</v>
      </c>
      <c r="G272" s="17">
        <v>545</v>
      </c>
      <c r="H272" s="17">
        <v>17.747234042553192</v>
      </c>
      <c r="I272" s="18">
        <v>2961.2527659574471</v>
      </c>
      <c r="J272" s="20">
        <v>3.2527659574468086</v>
      </c>
      <c r="K272" s="20">
        <v>542.74723404255326</v>
      </c>
      <c r="L272" s="20">
        <v>-2.2527659574468086</v>
      </c>
      <c r="M272" s="20">
        <v>-69.256933542647829</v>
      </c>
      <c r="N272" s="19" t="s">
        <v>649</v>
      </c>
    </row>
    <row r="273" spans="1:14" x14ac:dyDescent="0.2">
      <c r="A273" s="1" t="s">
        <v>387</v>
      </c>
      <c r="B273" s="15">
        <v>781</v>
      </c>
      <c r="C273" s="16">
        <v>2</v>
      </c>
      <c r="D273" s="15">
        <v>779</v>
      </c>
      <c r="E273" s="17">
        <v>860</v>
      </c>
      <c r="F273" s="17">
        <v>5</v>
      </c>
      <c r="G273" s="17">
        <v>855</v>
      </c>
      <c r="H273" s="17">
        <v>3.3315051797684339</v>
      </c>
      <c r="I273" s="18">
        <v>777.66849482023156</v>
      </c>
      <c r="J273" s="20">
        <v>3.6684948202315661</v>
      </c>
      <c r="K273" s="20">
        <v>856.33150517976844</v>
      </c>
      <c r="L273" s="20">
        <v>1.3315051797684339</v>
      </c>
      <c r="M273" s="20">
        <v>36.29568106312292</v>
      </c>
      <c r="N273" s="19" t="s">
        <v>649</v>
      </c>
    </row>
    <row r="274" spans="1:14" x14ac:dyDescent="0.2">
      <c r="A274" s="1" t="s">
        <v>285</v>
      </c>
      <c r="B274" s="15">
        <v>40</v>
      </c>
      <c r="C274" s="16">
        <v>2</v>
      </c>
      <c r="D274" s="15">
        <v>38</v>
      </c>
      <c r="E274" s="17">
        <v>0</v>
      </c>
      <c r="F274" s="17">
        <v>0</v>
      </c>
      <c r="G274" s="17">
        <v>0</v>
      </c>
      <c r="H274" s="17">
        <v>2</v>
      </c>
      <c r="I274" s="18">
        <v>38</v>
      </c>
      <c r="J274" s="20">
        <v>0</v>
      </c>
      <c r="K274" s="20">
        <v>0</v>
      </c>
      <c r="L274" s="20">
        <v>0</v>
      </c>
      <c r="M274" s="20" t="e">
        <v>#DIV/0!</v>
      </c>
      <c r="N274" s="19" t="s">
        <v>649</v>
      </c>
    </row>
    <row r="275" spans="1:14" x14ac:dyDescent="0.2">
      <c r="A275" s="1" t="s">
        <v>549</v>
      </c>
      <c r="B275" s="15">
        <v>5</v>
      </c>
      <c r="C275" s="16">
        <v>0</v>
      </c>
      <c r="D275" s="15">
        <v>5</v>
      </c>
      <c r="E275" s="17">
        <v>3</v>
      </c>
      <c r="F275" s="17">
        <v>0</v>
      </c>
      <c r="G275" s="17">
        <v>3</v>
      </c>
      <c r="H275" s="17">
        <v>0</v>
      </c>
      <c r="I275" s="18">
        <v>5</v>
      </c>
      <c r="J275" s="20">
        <v>0</v>
      </c>
      <c r="K275" s="20">
        <v>3</v>
      </c>
      <c r="L275" s="20">
        <v>0</v>
      </c>
      <c r="M275" s="20" t="e">
        <v>#DIV/0!</v>
      </c>
      <c r="N275" s="19" t="s">
        <v>649</v>
      </c>
    </row>
    <row r="276" spans="1:14" x14ac:dyDescent="0.2">
      <c r="A276" s="1" t="s">
        <v>141</v>
      </c>
      <c r="B276" s="15">
        <v>333</v>
      </c>
      <c r="C276" s="16">
        <v>0</v>
      </c>
      <c r="D276" s="15">
        <v>333</v>
      </c>
      <c r="E276" s="17">
        <v>33</v>
      </c>
      <c r="F276" s="17">
        <v>0</v>
      </c>
      <c r="G276" s="17">
        <v>33</v>
      </c>
      <c r="H276" s="17">
        <v>0</v>
      </c>
      <c r="I276" s="18">
        <v>333</v>
      </c>
      <c r="J276" s="20">
        <v>0</v>
      </c>
      <c r="K276" s="20">
        <v>33</v>
      </c>
      <c r="L276" s="20">
        <v>0</v>
      </c>
      <c r="M276" s="20" t="e">
        <v>#DIV/0!</v>
      </c>
      <c r="N276" s="19" t="s">
        <v>649</v>
      </c>
    </row>
    <row r="277" spans="1:14" x14ac:dyDescent="0.2">
      <c r="A277" s="1" t="s">
        <v>553</v>
      </c>
      <c r="B277" s="15">
        <v>0</v>
      </c>
      <c r="C277" s="16">
        <v>0</v>
      </c>
      <c r="D277" s="15">
        <v>0</v>
      </c>
      <c r="E277" s="17">
        <v>4</v>
      </c>
      <c r="F277" s="17">
        <v>0</v>
      </c>
      <c r="G277" s="17">
        <v>4</v>
      </c>
      <c r="H277" s="17">
        <v>0</v>
      </c>
      <c r="I277" s="18">
        <v>0</v>
      </c>
      <c r="J277" s="20">
        <v>0</v>
      </c>
      <c r="K277" s="20">
        <v>4</v>
      </c>
      <c r="L277" s="20">
        <v>0</v>
      </c>
      <c r="M277" s="20" t="e">
        <v>#DIV/0!</v>
      </c>
      <c r="N277" s="19" t="s">
        <v>649</v>
      </c>
    </row>
    <row r="278" spans="1:14" x14ac:dyDescent="0.2">
      <c r="A278" s="1" t="s">
        <v>399</v>
      </c>
      <c r="B278" s="15">
        <v>246</v>
      </c>
      <c r="C278" s="16">
        <v>1</v>
      </c>
      <c r="D278" s="15">
        <v>245</v>
      </c>
      <c r="E278" s="17">
        <v>187</v>
      </c>
      <c r="F278" s="17">
        <v>0</v>
      </c>
      <c r="G278" s="17">
        <v>187</v>
      </c>
      <c r="H278" s="17">
        <v>0.56812933025404155</v>
      </c>
      <c r="I278" s="18">
        <v>245.43187066974596</v>
      </c>
      <c r="J278" s="20">
        <v>0.43187066974595845</v>
      </c>
      <c r="K278" s="20">
        <v>186.56812933025404</v>
      </c>
      <c r="L278" s="20">
        <v>-0.43187066974595845</v>
      </c>
      <c r="M278" s="20">
        <v>-100</v>
      </c>
      <c r="N278" s="19" t="s">
        <v>649</v>
      </c>
    </row>
    <row r="279" spans="1:14" x14ac:dyDescent="0.2">
      <c r="A279" s="1" t="s">
        <v>401</v>
      </c>
      <c r="B279" s="15">
        <v>369</v>
      </c>
      <c r="C279" s="16">
        <v>1</v>
      </c>
      <c r="D279" s="15">
        <v>368</v>
      </c>
      <c r="E279" s="17">
        <v>348</v>
      </c>
      <c r="F279" s="17">
        <v>3</v>
      </c>
      <c r="G279" s="17">
        <v>345</v>
      </c>
      <c r="H279" s="17">
        <v>2.0585774058577404</v>
      </c>
      <c r="I279" s="18">
        <v>366.94142259414224</v>
      </c>
      <c r="J279" s="20">
        <v>1.9414225941422594</v>
      </c>
      <c r="K279" s="20">
        <v>346.05857740585776</v>
      </c>
      <c r="L279" s="20">
        <v>1.0585774058577406</v>
      </c>
      <c r="M279" s="20">
        <v>54.525862068965523</v>
      </c>
      <c r="N279" s="19" t="s">
        <v>649</v>
      </c>
    </row>
    <row r="280" spans="1:14" x14ac:dyDescent="0.2">
      <c r="A280" s="1" t="s">
        <v>359</v>
      </c>
      <c r="B280" s="15">
        <v>211</v>
      </c>
      <c r="C280" s="16">
        <v>7</v>
      </c>
      <c r="D280" s="15">
        <v>204</v>
      </c>
      <c r="E280" s="17">
        <v>15</v>
      </c>
      <c r="F280" s="17">
        <v>4</v>
      </c>
      <c r="G280" s="17">
        <v>11</v>
      </c>
      <c r="H280" s="17">
        <v>10.26991150442478</v>
      </c>
      <c r="I280" s="18">
        <v>200.73008849557522</v>
      </c>
      <c r="J280" s="20">
        <v>0.73008849557522126</v>
      </c>
      <c r="K280" s="20">
        <v>14.26991150442478</v>
      </c>
      <c r="L280" s="20">
        <v>3.2699115044247788</v>
      </c>
      <c r="M280" s="20">
        <v>447.87878787878788</v>
      </c>
      <c r="N280" s="19" t="s">
        <v>649</v>
      </c>
    </row>
    <row r="281" spans="1:14" x14ac:dyDescent="0.2">
      <c r="A281" s="1" t="s">
        <v>483</v>
      </c>
      <c r="B281" s="15">
        <v>22</v>
      </c>
      <c r="C281" s="16">
        <v>0</v>
      </c>
      <c r="D281" s="15">
        <v>22</v>
      </c>
      <c r="E281" s="17">
        <v>3</v>
      </c>
      <c r="F281" s="17">
        <v>0</v>
      </c>
      <c r="G281" s="17">
        <v>3</v>
      </c>
      <c r="H281" s="17">
        <v>0</v>
      </c>
      <c r="I281" s="18">
        <v>22</v>
      </c>
      <c r="J281" s="20">
        <v>0</v>
      </c>
      <c r="K281" s="20">
        <v>3</v>
      </c>
      <c r="L281" s="20">
        <v>0</v>
      </c>
      <c r="M281" s="20" t="e">
        <v>#DIV/0!</v>
      </c>
      <c r="N281" s="19" t="s">
        <v>649</v>
      </c>
    </row>
    <row r="282" spans="1:14" x14ac:dyDescent="0.2">
      <c r="A282" s="1" t="s">
        <v>571</v>
      </c>
      <c r="B282" s="15">
        <v>124</v>
      </c>
      <c r="C282" s="16">
        <v>3</v>
      </c>
      <c r="D282" s="15">
        <v>121</v>
      </c>
      <c r="E282" s="17">
        <v>35</v>
      </c>
      <c r="F282" s="17">
        <v>0</v>
      </c>
      <c r="G282" s="17">
        <v>35</v>
      </c>
      <c r="H282" s="17">
        <v>2.3396226415094343</v>
      </c>
      <c r="I282" s="18">
        <v>121.66037735849058</v>
      </c>
      <c r="J282" s="20">
        <v>0.66037735849056611</v>
      </c>
      <c r="K282" s="20">
        <v>34.339622641509436</v>
      </c>
      <c r="L282" s="20">
        <v>-0.66037735849056611</v>
      </c>
      <c r="M282" s="20">
        <v>-100</v>
      </c>
      <c r="N282" s="19" t="s">
        <v>649</v>
      </c>
    </row>
    <row r="283" spans="1:14" x14ac:dyDescent="0.2">
      <c r="A283" s="1" t="s">
        <v>15</v>
      </c>
      <c r="B283" s="15">
        <v>543</v>
      </c>
      <c r="C283" s="16">
        <v>6</v>
      </c>
      <c r="D283" s="15">
        <v>537</v>
      </c>
      <c r="E283" s="17">
        <v>122</v>
      </c>
      <c r="F283" s="17">
        <v>3</v>
      </c>
      <c r="G283" s="17">
        <v>119</v>
      </c>
      <c r="H283" s="17">
        <v>7.3488721804511279</v>
      </c>
      <c r="I283" s="18">
        <v>535.65112781954895</v>
      </c>
      <c r="J283" s="20">
        <v>1.6511278195488721</v>
      </c>
      <c r="K283" s="20">
        <v>120.34887218045112</v>
      </c>
      <c r="L283" s="20">
        <v>1.3488721804511279</v>
      </c>
      <c r="M283" s="20">
        <v>81.69398907103826</v>
      </c>
      <c r="N283" s="19" t="s">
        <v>649</v>
      </c>
    </row>
    <row r="284" spans="1:14" x14ac:dyDescent="0.2">
      <c r="A284" s="1" t="s">
        <v>437</v>
      </c>
      <c r="B284" s="15">
        <v>6</v>
      </c>
      <c r="C284" s="16">
        <v>0</v>
      </c>
      <c r="D284" s="15">
        <v>6</v>
      </c>
      <c r="E284" s="17">
        <v>1</v>
      </c>
      <c r="F284" s="17">
        <v>0</v>
      </c>
      <c r="G284" s="17">
        <v>1</v>
      </c>
      <c r="H284" s="17">
        <v>0</v>
      </c>
      <c r="I284" s="18">
        <v>6</v>
      </c>
      <c r="J284" s="20">
        <v>0</v>
      </c>
      <c r="K284" s="20">
        <v>1</v>
      </c>
      <c r="L284" s="20">
        <v>0</v>
      </c>
      <c r="M284" s="20" t="e">
        <v>#DIV/0!</v>
      </c>
      <c r="N284" s="19" t="s">
        <v>649</v>
      </c>
    </row>
    <row r="285" spans="1:14" x14ac:dyDescent="0.2">
      <c r="A285" s="1" t="s">
        <v>569</v>
      </c>
      <c r="B285" s="15">
        <v>713</v>
      </c>
      <c r="C285" s="16">
        <v>0</v>
      </c>
      <c r="D285" s="15">
        <v>713</v>
      </c>
      <c r="E285" s="17">
        <v>961</v>
      </c>
      <c r="F285" s="17">
        <v>2</v>
      </c>
      <c r="G285" s="17">
        <v>959</v>
      </c>
      <c r="H285" s="17">
        <v>0.85185185185185186</v>
      </c>
      <c r="I285" s="18">
        <v>712.14814814814815</v>
      </c>
      <c r="J285" s="20">
        <v>1.1481481481481481</v>
      </c>
      <c r="K285" s="20">
        <v>959.85185185185185</v>
      </c>
      <c r="L285" s="20">
        <v>0.85185185185185186</v>
      </c>
      <c r="M285" s="20">
        <v>74.193548387096769</v>
      </c>
      <c r="N285" s="19" t="s">
        <v>649</v>
      </c>
    </row>
    <row r="286" spans="1:14" x14ac:dyDescent="0.2">
      <c r="A286" s="1" t="s">
        <v>223</v>
      </c>
      <c r="B286" s="15">
        <v>79</v>
      </c>
      <c r="C286" s="16">
        <v>1</v>
      </c>
      <c r="D286" s="15">
        <v>78</v>
      </c>
      <c r="E286" s="17">
        <v>82</v>
      </c>
      <c r="F286" s="17">
        <v>2</v>
      </c>
      <c r="G286" s="17">
        <v>80</v>
      </c>
      <c r="H286" s="17">
        <v>1.4720496894409938</v>
      </c>
      <c r="I286" s="18">
        <v>77.527950310559007</v>
      </c>
      <c r="J286" s="20">
        <v>1.5279503105590062</v>
      </c>
      <c r="K286" s="20">
        <v>80.472049689440993</v>
      </c>
      <c r="L286" s="20">
        <v>0.47204968944099379</v>
      </c>
      <c r="M286" s="20">
        <v>30.894308943089431</v>
      </c>
      <c r="N286" s="19" t="s">
        <v>649</v>
      </c>
    </row>
    <row r="287" spans="1:14" x14ac:dyDescent="0.2">
      <c r="A287" s="1" t="s">
        <v>113</v>
      </c>
      <c r="B287" s="15">
        <v>2689</v>
      </c>
      <c r="C287" s="16">
        <v>0</v>
      </c>
      <c r="D287" s="15">
        <v>2689</v>
      </c>
      <c r="E287" s="17">
        <v>425</v>
      </c>
      <c r="F287" s="17">
        <v>0</v>
      </c>
      <c r="G287" s="17">
        <v>425</v>
      </c>
      <c r="H287" s="17">
        <v>0</v>
      </c>
      <c r="I287" s="18">
        <v>2689</v>
      </c>
      <c r="J287" s="20">
        <v>0</v>
      </c>
      <c r="K287" s="20">
        <v>425.00000000000006</v>
      </c>
      <c r="L287" s="20">
        <v>0</v>
      </c>
      <c r="M287" s="20" t="e">
        <v>#DIV/0!</v>
      </c>
      <c r="N287" s="19" t="s">
        <v>649</v>
      </c>
    </row>
    <row r="288" spans="1:14" x14ac:dyDescent="0.2">
      <c r="A288" s="1" t="s">
        <v>335</v>
      </c>
      <c r="B288" s="15">
        <v>900</v>
      </c>
      <c r="C288" s="16">
        <v>15</v>
      </c>
      <c r="D288" s="15">
        <v>885</v>
      </c>
      <c r="E288" s="17">
        <v>208</v>
      </c>
      <c r="F288" s="17">
        <v>2</v>
      </c>
      <c r="G288" s="17">
        <v>206</v>
      </c>
      <c r="H288" s="17">
        <v>13.808664259927799</v>
      </c>
      <c r="I288" s="18">
        <v>886.19133574007219</v>
      </c>
      <c r="J288" s="20">
        <v>3.1913357400722022</v>
      </c>
      <c r="K288" s="20">
        <v>204.80866425992781</v>
      </c>
      <c r="L288" s="20">
        <v>-1.1913357400722022</v>
      </c>
      <c r="M288" s="20">
        <v>-37.33031674208145</v>
      </c>
      <c r="N288" s="19" t="s">
        <v>649</v>
      </c>
    </row>
    <row r="289" spans="1:14" x14ac:dyDescent="0.2">
      <c r="A289" s="1" t="s">
        <v>557</v>
      </c>
      <c r="B289" s="15">
        <v>3</v>
      </c>
      <c r="C289" s="16">
        <v>0</v>
      </c>
      <c r="D289" s="15">
        <v>3</v>
      </c>
      <c r="E289" s="17">
        <v>1</v>
      </c>
      <c r="F289" s="17">
        <v>0</v>
      </c>
      <c r="G289" s="17">
        <v>1</v>
      </c>
      <c r="H289" s="17">
        <v>0</v>
      </c>
      <c r="I289" s="18">
        <v>3</v>
      </c>
      <c r="J289" s="20">
        <v>0</v>
      </c>
      <c r="K289" s="20">
        <v>1</v>
      </c>
      <c r="L289" s="20">
        <v>0</v>
      </c>
      <c r="M289" s="20" t="e">
        <v>#DIV/0!</v>
      </c>
      <c r="N289" s="19" t="s">
        <v>649</v>
      </c>
    </row>
    <row r="290" spans="1:14" x14ac:dyDescent="0.2">
      <c r="A290" s="1" t="s">
        <v>537</v>
      </c>
      <c r="B290" s="15">
        <v>589</v>
      </c>
      <c r="C290" s="16">
        <v>13</v>
      </c>
      <c r="D290" s="15">
        <v>576</v>
      </c>
      <c r="E290" s="17">
        <v>74</v>
      </c>
      <c r="F290" s="17">
        <v>0</v>
      </c>
      <c r="G290" s="17">
        <v>74</v>
      </c>
      <c r="H290" s="17">
        <v>11.549019607843137</v>
      </c>
      <c r="I290" s="18">
        <v>577.45098039215679</v>
      </c>
      <c r="J290" s="20">
        <v>1.4509803921568629</v>
      </c>
      <c r="K290" s="20">
        <v>72.549019607843135</v>
      </c>
      <c r="L290" s="20">
        <v>-1.4509803921568629</v>
      </c>
      <c r="M290" s="20">
        <v>-100</v>
      </c>
      <c r="N290" s="19" t="s">
        <v>649</v>
      </c>
    </row>
    <row r="291" spans="1:14" x14ac:dyDescent="0.2">
      <c r="A291" s="1" t="s">
        <v>507</v>
      </c>
      <c r="B291" s="15">
        <v>29</v>
      </c>
      <c r="C291" s="16">
        <v>1</v>
      </c>
      <c r="D291" s="15">
        <v>28</v>
      </c>
      <c r="E291" s="17">
        <v>17</v>
      </c>
      <c r="F291" s="17">
        <v>0</v>
      </c>
      <c r="G291" s="17">
        <v>17</v>
      </c>
      <c r="H291" s="17">
        <v>0.63043478260869568</v>
      </c>
      <c r="I291" s="18">
        <v>28.369565217391305</v>
      </c>
      <c r="J291" s="20">
        <v>0.36956521739130432</v>
      </c>
      <c r="K291" s="20">
        <v>16.630434782608695</v>
      </c>
      <c r="L291" s="20">
        <v>-0.36956521739130432</v>
      </c>
      <c r="M291" s="20">
        <v>-100</v>
      </c>
      <c r="N291" s="19" t="s">
        <v>649</v>
      </c>
    </row>
    <row r="292" spans="1:14" x14ac:dyDescent="0.2">
      <c r="A292" s="1" t="s">
        <v>609</v>
      </c>
      <c r="B292" s="15">
        <v>0</v>
      </c>
      <c r="C292" s="16">
        <v>0</v>
      </c>
      <c r="D292" s="15">
        <v>0</v>
      </c>
      <c r="E292" s="17">
        <v>1</v>
      </c>
      <c r="F292" s="17">
        <v>0</v>
      </c>
      <c r="G292" s="17">
        <v>1</v>
      </c>
      <c r="H292" s="17">
        <v>0</v>
      </c>
      <c r="I292" s="18">
        <v>0</v>
      </c>
      <c r="J292" s="20">
        <v>0</v>
      </c>
      <c r="K292" s="20">
        <v>1</v>
      </c>
      <c r="L292" s="20">
        <v>0</v>
      </c>
      <c r="M292" s="20" t="e">
        <v>#DIV/0!</v>
      </c>
      <c r="N292" s="19" t="s">
        <v>649</v>
      </c>
    </row>
    <row r="293" spans="1:14" x14ac:dyDescent="0.2">
      <c r="A293" s="1" t="s">
        <v>573</v>
      </c>
      <c r="B293" s="15">
        <v>182</v>
      </c>
      <c r="C293" s="16">
        <v>0</v>
      </c>
      <c r="D293" s="15">
        <v>182</v>
      </c>
      <c r="E293" s="17">
        <v>344</v>
      </c>
      <c r="F293" s="17">
        <v>1</v>
      </c>
      <c r="G293" s="17">
        <v>343</v>
      </c>
      <c r="H293" s="17">
        <v>0.34600760456273766</v>
      </c>
      <c r="I293" s="18">
        <v>181.65399239543726</v>
      </c>
      <c r="J293" s="20">
        <v>0.6539923954372624</v>
      </c>
      <c r="K293" s="20">
        <v>343.34600760456277</v>
      </c>
      <c r="L293" s="20">
        <v>0.3460076045627376</v>
      </c>
      <c r="M293" s="20">
        <v>52.906976744186039</v>
      </c>
      <c r="N293" s="19" t="s">
        <v>649</v>
      </c>
    </row>
    <row r="294" spans="1:14" x14ac:dyDescent="0.2">
      <c r="A294" s="1" t="s">
        <v>523</v>
      </c>
      <c r="B294" s="15">
        <v>16</v>
      </c>
      <c r="C294" s="16">
        <v>1</v>
      </c>
      <c r="D294" s="15">
        <v>15</v>
      </c>
      <c r="E294" s="17">
        <v>248</v>
      </c>
      <c r="F294" s="17">
        <v>2</v>
      </c>
      <c r="G294" s="17">
        <v>246</v>
      </c>
      <c r="H294" s="17">
        <v>0.18181818181818182</v>
      </c>
      <c r="I294" s="18">
        <v>15.818181818181818</v>
      </c>
      <c r="J294" s="20">
        <v>2.8181818181818183</v>
      </c>
      <c r="K294" s="20">
        <v>245.18181818181819</v>
      </c>
      <c r="L294" s="20">
        <v>-0.81818181818181834</v>
      </c>
      <c r="M294" s="20">
        <v>-29.032258064516132</v>
      </c>
      <c r="N294" s="19" t="s">
        <v>649</v>
      </c>
    </row>
    <row r="295" spans="1:14" x14ac:dyDescent="0.2">
      <c r="A295" s="1" t="s">
        <v>249</v>
      </c>
      <c r="B295" s="15">
        <v>1108</v>
      </c>
      <c r="C295" s="16">
        <v>1</v>
      </c>
      <c r="D295" s="15">
        <v>1107</v>
      </c>
      <c r="E295" s="17">
        <v>208</v>
      </c>
      <c r="F295" s="17">
        <v>1</v>
      </c>
      <c r="G295" s="17">
        <v>207</v>
      </c>
      <c r="H295" s="17">
        <v>1.6838905775075987</v>
      </c>
      <c r="I295" s="18">
        <v>1106.3161094224924</v>
      </c>
      <c r="J295" s="20">
        <v>0.3161094224924012</v>
      </c>
      <c r="K295" s="20">
        <v>207.68389057750758</v>
      </c>
      <c r="L295" s="20">
        <v>0.68389057750759874</v>
      </c>
      <c r="M295" s="20">
        <v>216.34615384615384</v>
      </c>
      <c r="N295" s="19" t="s">
        <v>649</v>
      </c>
    </row>
    <row r="296" spans="1:14" x14ac:dyDescent="0.2">
      <c r="A296" s="1" t="s">
        <v>343</v>
      </c>
      <c r="B296" s="15">
        <v>281</v>
      </c>
      <c r="C296" s="16">
        <v>9</v>
      </c>
      <c r="D296" s="15">
        <v>272</v>
      </c>
      <c r="E296" s="17">
        <v>21</v>
      </c>
      <c r="F296" s="17">
        <v>0</v>
      </c>
      <c r="G296" s="17">
        <v>21</v>
      </c>
      <c r="H296" s="17">
        <v>8.3741721854304636</v>
      </c>
      <c r="I296" s="18">
        <v>272.6258278145695</v>
      </c>
      <c r="J296" s="20">
        <v>0.6258278145695364</v>
      </c>
      <c r="K296" s="20">
        <v>20.374172185430464</v>
      </c>
      <c r="L296" s="20">
        <v>-0.6258278145695364</v>
      </c>
      <c r="M296" s="20">
        <v>-100</v>
      </c>
      <c r="N296" s="19" t="s">
        <v>649</v>
      </c>
    </row>
    <row r="297" spans="1:14" x14ac:dyDescent="0.2">
      <c r="A297" s="1" t="s">
        <v>123</v>
      </c>
      <c r="B297" s="15">
        <v>1407</v>
      </c>
      <c r="C297" s="16">
        <v>7</v>
      </c>
      <c r="D297" s="15">
        <v>1400</v>
      </c>
      <c r="E297" s="17">
        <v>194</v>
      </c>
      <c r="F297" s="17">
        <v>2</v>
      </c>
      <c r="G297" s="17">
        <v>192</v>
      </c>
      <c r="H297" s="17">
        <v>7.9094316052467217</v>
      </c>
      <c r="I297" s="18">
        <v>1399.0905683947533</v>
      </c>
      <c r="J297" s="20">
        <v>1.0905683947532792</v>
      </c>
      <c r="K297" s="20">
        <v>192.90943160524671</v>
      </c>
      <c r="L297" s="20">
        <v>0.90943160524672084</v>
      </c>
      <c r="M297" s="20">
        <v>83.39060710194731</v>
      </c>
      <c r="N297" s="19" t="s">
        <v>649</v>
      </c>
    </row>
    <row r="298" spans="1:14" x14ac:dyDescent="0.2">
      <c r="A298" s="1" t="s">
        <v>331</v>
      </c>
      <c r="B298" s="15">
        <v>288</v>
      </c>
      <c r="C298" s="16">
        <v>1</v>
      </c>
      <c r="D298" s="15">
        <v>287</v>
      </c>
      <c r="E298" s="17">
        <v>163</v>
      </c>
      <c r="F298" s="17">
        <v>1</v>
      </c>
      <c r="G298" s="17">
        <v>162</v>
      </c>
      <c r="H298" s="17">
        <v>1.2771618625277161</v>
      </c>
      <c r="I298" s="18">
        <v>286.72283813747225</v>
      </c>
      <c r="J298" s="20">
        <v>0.72283813747228376</v>
      </c>
      <c r="K298" s="20">
        <v>162.27716186252769</v>
      </c>
      <c r="L298" s="20">
        <v>0.27716186252771624</v>
      </c>
      <c r="M298" s="20">
        <v>38.343558282208598</v>
      </c>
      <c r="N298" s="19" t="s">
        <v>649</v>
      </c>
    </row>
    <row r="299" spans="1:14" x14ac:dyDescent="0.2">
      <c r="A299" s="1" t="s">
        <v>417</v>
      </c>
      <c r="B299" s="15">
        <v>7443</v>
      </c>
      <c r="C299" s="16">
        <v>0</v>
      </c>
      <c r="D299" s="15">
        <v>7443</v>
      </c>
      <c r="E299" s="17">
        <v>827</v>
      </c>
      <c r="F299" s="17">
        <v>0</v>
      </c>
      <c r="G299" s="17">
        <v>827</v>
      </c>
      <c r="H299" s="17">
        <v>0</v>
      </c>
      <c r="I299" s="18">
        <v>7443</v>
      </c>
      <c r="J299" s="20">
        <v>0</v>
      </c>
      <c r="K299" s="20">
        <v>827</v>
      </c>
      <c r="L299" s="20">
        <v>0</v>
      </c>
      <c r="M299" s="20" t="e">
        <v>#DIV/0!</v>
      </c>
      <c r="N299" s="19" t="s">
        <v>649</v>
      </c>
    </row>
    <row r="300" spans="1:14" x14ac:dyDescent="0.2">
      <c r="A300" s="1" t="s">
        <v>587</v>
      </c>
      <c r="B300" s="15">
        <v>21</v>
      </c>
      <c r="C300" s="16">
        <v>2</v>
      </c>
      <c r="D300" s="15">
        <v>19</v>
      </c>
      <c r="E300" s="17">
        <v>25</v>
      </c>
      <c r="F300" s="17">
        <v>4</v>
      </c>
      <c r="G300" s="17">
        <v>21</v>
      </c>
      <c r="H300" s="17">
        <v>2.7391304347826084</v>
      </c>
      <c r="I300" s="18">
        <v>18.260869565217391</v>
      </c>
      <c r="J300" s="20">
        <v>3.2608695652173911</v>
      </c>
      <c r="K300" s="20">
        <v>21.739130434782609</v>
      </c>
      <c r="L300" s="20">
        <v>0.73913043478260887</v>
      </c>
      <c r="M300" s="20">
        <v>22.666666666666675</v>
      </c>
      <c r="N300" s="19" t="s">
        <v>649</v>
      </c>
    </row>
    <row r="301" spans="1:14" x14ac:dyDescent="0.2">
      <c r="A301" s="1" t="s">
        <v>561</v>
      </c>
      <c r="B301" s="15">
        <v>1068</v>
      </c>
      <c r="C301" s="16">
        <v>22</v>
      </c>
      <c r="D301" s="15">
        <v>1046</v>
      </c>
      <c r="E301" s="17">
        <v>234</v>
      </c>
      <c r="F301" s="17">
        <v>5</v>
      </c>
      <c r="G301" s="17">
        <v>229</v>
      </c>
      <c r="H301" s="17">
        <v>22.147465437788018</v>
      </c>
      <c r="I301" s="18">
        <v>1045.852534562212</v>
      </c>
      <c r="J301" s="20">
        <v>4.8525345622119813</v>
      </c>
      <c r="K301" s="20">
        <v>229.14746543778801</v>
      </c>
      <c r="L301" s="20">
        <v>0.14746543778801868</v>
      </c>
      <c r="M301" s="20">
        <v>3.0389363722697111</v>
      </c>
      <c r="N301" s="19" t="s">
        <v>649</v>
      </c>
    </row>
    <row r="302" spans="1:14" x14ac:dyDescent="0.2">
      <c r="A302" s="1" t="s">
        <v>369</v>
      </c>
      <c r="B302" s="15">
        <v>578</v>
      </c>
      <c r="C302" s="16">
        <v>10</v>
      </c>
      <c r="D302" s="15">
        <v>568</v>
      </c>
      <c r="E302" s="17">
        <v>33</v>
      </c>
      <c r="F302" s="17">
        <v>1</v>
      </c>
      <c r="G302" s="17">
        <v>32</v>
      </c>
      <c r="H302" s="17">
        <v>10.405891980360066</v>
      </c>
      <c r="I302" s="18">
        <v>567.59410801963998</v>
      </c>
      <c r="J302" s="20">
        <v>0.59410801963993454</v>
      </c>
      <c r="K302" s="20">
        <v>32.405891980360067</v>
      </c>
      <c r="L302" s="20">
        <v>0.40589198036006546</v>
      </c>
      <c r="M302" s="20">
        <v>68.319559228650135</v>
      </c>
      <c r="N302" s="19" t="s">
        <v>649</v>
      </c>
    </row>
    <row r="303" spans="1:14" x14ac:dyDescent="0.2">
      <c r="A303" s="1" t="s">
        <v>195</v>
      </c>
      <c r="B303" s="15">
        <v>772</v>
      </c>
      <c r="C303" s="16">
        <v>5</v>
      </c>
      <c r="D303" s="15">
        <v>767</v>
      </c>
      <c r="E303" s="17">
        <v>260</v>
      </c>
      <c r="F303" s="17">
        <v>2</v>
      </c>
      <c r="G303" s="17">
        <v>258</v>
      </c>
      <c r="H303" s="17">
        <v>5.2364341085271313</v>
      </c>
      <c r="I303" s="18">
        <v>766.76356589147281</v>
      </c>
      <c r="J303" s="20">
        <v>1.7635658914728682</v>
      </c>
      <c r="K303" s="20">
        <v>258.23643410852713</v>
      </c>
      <c r="L303" s="20">
        <v>0.23643410852713176</v>
      </c>
      <c r="M303" s="20">
        <v>13.406593406593407</v>
      </c>
      <c r="N303" s="19" t="s">
        <v>649</v>
      </c>
    </row>
    <row r="304" spans="1:14" x14ac:dyDescent="0.2">
      <c r="A304" s="1" t="s">
        <v>565</v>
      </c>
      <c r="B304" s="15">
        <v>338</v>
      </c>
      <c r="C304" s="16">
        <v>0</v>
      </c>
      <c r="D304" s="15">
        <v>338</v>
      </c>
      <c r="E304" s="17">
        <v>89</v>
      </c>
      <c r="F304" s="17">
        <v>0</v>
      </c>
      <c r="G304" s="17">
        <v>89</v>
      </c>
      <c r="H304" s="17">
        <v>0</v>
      </c>
      <c r="I304" s="18">
        <v>338</v>
      </c>
      <c r="J304" s="20">
        <v>0</v>
      </c>
      <c r="K304" s="20">
        <v>89</v>
      </c>
      <c r="L304" s="20">
        <v>0</v>
      </c>
      <c r="M304" s="20" t="e">
        <v>#DIV/0!</v>
      </c>
      <c r="N304" s="19" t="s">
        <v>649</v>
      </c>
    </row>
    <row r="305" spans="1:14" x14ac:dyDescent="0.2">
      <c r="A305" s="1" t="s">
        <v>581</v>
      </c>
      <c r="B305" s="15">
        <v>6</v>
      </c>
      <c r="C305" s="16">
        <v>0</v>
      </c>
      <c r="D305" s="15">
        <v>6</v>
      </c>
      <c r="E305" s="17">
        <v>2</v>
      </c>
      <c r="F305" s="17">
        <v>2</v>
      </c>
      <c r="G305" s="17">
        <v>0</v>
      </c>
      <c r="H305" s="17">
        <v>1.5</v>
      </c>
      <c r="I305" s="18">
        <v>4.5</v>
      </c>
      <c r="J305" s="20">
        <v>0.5</v>
      </c>
      <c r="K305" s="20">
        <v>1.5</v>
      </c>
      <c r="L305" s="20">
        <v>1.5</v>
      </c>
      <c r="M305" s="20">
        <v>300</v>
      </c>
      <c r="N305" s="19" t="s">
        <v>649</v>
      </c>
    </row>
    <row r="306" spans="1:14" x14ac:dyDescent="0.2">
      <c r="A306" s="1" t="s">
        <v>253</v>
      </c>
      <c r="B306" s="15">
        <v>301</v>
      </c>
      <c r="C306" s="16">
        <v>0</v>
      </c>
      <c r="D306" s="15">
        <v>301</v>
      </c>
      <c r="E306" s="17">
        <v>7</v>
      </c>
      <c r="F306" s="17">
        <v>0</v>
      </c>
      <c r="G306" s="17">
        <v>7</v>
      </c>
      <c r="H306" s="17">
        <v>0</v>
      </c>
      <c r="I306" s="18">
        <v>301</v>
      </c>
      <c r="J306" s="20">
        <v>0</v>
      </c>
      <c r="K306" s="20">
        <v>7</v>
      </c>
      <c r="L306" s="20">
        <v>0</v>
      </c>
      <c r="M306" s="20" t="e">
        <v>#DIV/0!</v>
      </c>
      <c r="N306" s="19" t="s">
        <v>649</v>
      </c>
    </row>
    <row r="307" spans="1:14" x14ac:dyDescent="0.2">
      <c r="A307" s="1" t="s">
        <v>429</v>
      </c>
      <c r="B307" s="15">
        <v>827</v>
      </c>
      <c r="C307" s="16">
        <v>22</v>
      </c>
      <c r="D307" s="15">
        <v>805</v>
      </c>
      <c r="E307" s="17">
        <v>30</v>
      </c>
      <c r="F307" s="17">
        <v>0</v>
      </c>
      <c r="G307" s="17">
        <v>30</v>
      </c>
      <c r="H307" s="17">
        <v>21.229871645274212</v>
      </c>
      <c r="I307" s="18">
        <v>805.77012835472578</v>
      </c>
      <c r="J307" s="20">
        <v>0.77012835472578756</v>
      </c>
      <c r="K307" s="20">
        <v>29.229871645274212</v>
      </c>
      <c r="L307" s="20">
        <v>-0.77012835472578756</v>
      </c>
      <c r="M307" s="20">
        <v>-100</v>
      </c>
      <c r="N307" s="19" t="s">
        <v>649</v>
      </c>
    </row>
    <row r="308" spans="1:14" x14ac:dyDescent="0.2">
      <c r="A308" s="1" t="s">
        <v>435</v>
      </c>
      <c r="B308" s="15">
        <v>436</v>
      </c>
      <c r="C308" s="16">
        <v>16</v>
      </c>
      <c r="D308" s="15">
        <v>420</v>
      </c>
      <c r="E308" s="17">
        <v>16</v>
      </c>
      <c r="F308" s="17">
        <v>0</v>
      </c>
      <c r="G308" s="17">
        <v>16</v>
      </c>
      <c r="H308" s="17">
        <v>15.43362831858407</v>
      </c>
      <c r="I308" s="18">
        <v>420.56637168141589</v>
      </c>
      <c r="J308" s="20">
        <v>0.5663716814159292</v>
      </c>
      <c r="K308" s="20">
        <v>15.43362831858407</v>
      </c>
      <c r="L308" s="20">
        <v>-0.5663716814159292</v>
      </c>
      <c r="M308" s="20">
        <v>-100</v>
      </c>
      <c r="N308" s="19" t="s">
        <v>649</v>
      </c>
    </row>
    <row r="309" spans="1:14" x14ac:dyDescent="0.2">
      <c r="A309" s="1" t="s">
        <v>37</v>
      </c>
      <c r="B309" s="15">
        <v>39</v>
      </c>
      <c r="C309" s="16">
        <v>0</v>
      </c>
      <c r="D309" s="15">
        <v>39</v>
      </c>
      <c r="E309" s="17">
        <v>2</v>
      </c>
      <c r="F309" s="17">
        <v>0</v>
      </c>
      <c r="G309" s="17">
        <v>2</v>
      </c>
      <c r="H309" s="17">
        <v>0</v>
      </c>
      <c r="I309" s="18">
        <v>39</v>
      </c>
      <c r="J309" s="20">
        <v>0</v>
      </c>
      <c r="K309" s="20">
        <v>2</v>
      </c>
      <c r="L309" s="20">
        <v>0</v>
      </c>
      <c r="M309" s="20" t="e">
        <v>#DIV/0!</v>
      </c>
      <c r="N309" s="19" t="s">
        <v>649</v>
      </c>
    </row>
    <row r="310" spans="1:14" x14ac:dyDescent="0.2">
      <c r="A310" s="1" t="s">
        <v>375</v>
      </c>
      <c r="B310" s="15">
        <v>629</v>
      </c>
      <c r="C310" s="16">
        <v>6</v>
      </c>
      <c r="D310" s="15">
        <v>623</v>
      </c>
      <c r="E310" s="17">
        <v>51</v>
      </c>
      <c r="F310" s="17">
        <v>0</v>
      </c>
      <c r="G310" s="17">
        <v>51</v>
      </c>
      <c r="H310" s="17">
        <v>5.5500000000000007</v>
      </c>
      <c r="I310" s="18">
        <v>623.45000000000005</v>
      </c>
      <c r="J310" s="20">
        <v>0.44999999999999996</v>
      </c>
      <c r="K310" s="20">
        <v>50.55</v>
      </c>
      <c r="L310" s="20">
        <v>-0.44999999999999996</v>
      </c>
      <c r="M310" s="20">
        <v>-100</v>
      </c>
      <c r="N310" s="19" t="s">
        <v>649</v>
      </c>
    </row>
    <row r="311" spans="1:14" x14ac:dyDescent="0.2">
      <c r="A311" s="1" t="s">
        <v>439</v>
      </c>
      <c r="B311" s="15">
        <v>1644</v>
      </c>
      <c r="C311" s="16">
        <v>16</v>
      </c>
      <c r="D311" s="15">
        <v>1628</v>
      </c>
      <c r="E311" s="17">
        <v>287</v>
      </c>
      <c r="F311" s="17">
        <v>1</v>
      </c>
      <c r="G311" s="17">
        <v>286</v>
      </c>
      <c r="H311" s="17">
        <v>14.473329880890731</v>
      </c>
      <c r="I311" s="18">
        <v>1629.5266701191094</v>
      </c>
      <c r="J311" s="20">
        <v>2.5266701191092698</v>
      </c>
      <c r="K311" s="20">
        <v>284.47332988089073</v>
      </c>
      <c r="L311" s="20">
        <v>-1.5266701191092698</v>
      </c>
      <c r="M311" s="20">
        <v>-60.422217667554825</v>
      </c>
      <c r="N311" s="19" t="s">
        <v>649</v>
      </c>
    </row>
    <row r="312" spans="1:14" x14ac:dyDescent="0.2">
      <c r="A312" s="1" t="s">
        <v>441</v>
      </c>
      <c r="B312" s="15">
        <v>1472</v>
      </c>
      <c r="C312" s="16">
        <v>28</v>
      </c>
      <c r="D312" s="15">
        <v>1444</v>
      </c>
      <c r="E312" s="17">
        <v>93</v>
      </c>
      <c r="F312" s="17">
        <v>4</v>
      </c>
      <c r="G312" s="17">
        <v>89</v>
      </c>
      <c r="H312" s="17">
        <v>30.098402555910543</v>
      </c>
      <c r="I312" s="18">
        <v>1441.9015974440895</v>
      </c>
      <c r="J312" s="20">
        <v>1.901597444089457</v>
      </c>
      <c r="K312" s="20">
        <v>91.098402555910553</v>
      </c>
      <c r="L312" s="20">
        <v>2.098402555910543</v>
      </c>
      <c r="M312" s="20">
        <v>110.34946236559138</v>
      </c>
      <c r="N312" s="19" t="s">
        <v>649</v>
      </c>
    </row>
  </sheetData>
  <sortState xmlns:xlrd2="http://schemas.microsoft.com/office/spreadsheetml/2017/richdata2" ref="A115:N312">
    <sortCondition ref="A31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3ADE7-AD24-4DD2-A6CD-00753CB0DA74}">
  <dimension ref="A1:R312"/>
  <sheetViews>
    <sheetView topLeftCell="A18" zoomScaleNormal="100" workbookViewId="0">
      <selection activeCell="A27" sqref="A27:XFD27"/>
    </sheetView>
  </sheetViews>
  <sheetFormatPr defaultColWidth="8.88671875" defaultRowHeight="12.75" x14ac:dyDescent="0.2"/>
  <cols>
    <col min="1" max="1" width="38.21875" style="1" bestFit="1" customWidth="1"/>
    <col min="2" max="2" width="8.88671875" style="15" bestFit="1" customWidth="1"/>
    <col min="3" max="3" width="6.77734375" style="16" bestFit="1" customWidth="1"/>
    <col min="4" max="4" width="9" style="15" bestFit="1" customWidth="1"/>
    <col min="5" max="5" width="6.21875" style="17" bestFit="1" customWidth="1"/>
    <col min="6" max="6" width="6.77734375" style="17" bestFit="1" customWidth="1"/>
    <col min="7" max="7" width="9" style="17" bestFit="1" customWidth="1"/>
    <col min="8" max="8" width="7.21875" style="17" customWidth="1"/>
    <col min="9" max="9" width="11" style="25" bestFit="1" customWidth="1"/>
    <col min="10" max="11" width="12.109375" style="25" bestFit="1" customWidth="1"/>
    <col min="12" max="12" width="11.21875" style="25" bestFit="1" customWidth="1"/>
    <col min="13" max="13" width="18.21875" style="25" bestFit="1" customWidth="1"/>
    <col min="14" max="14" width="21.88671875" style="19" bestFit="1" customWidth="1"/>
    <col min="15" max="15" width="11" style="2" bestFit="1" customWidth="1"/>
    <col min="16" max="16" width="9.88671875" style="2" bestFit="1" customWidth="1"/>
    <col min="17" max="17" width="24" style="19" bestFit="1" customWidth="1"/>
    <col min="18" max="18" width="47.44140625" style="19" bestFit="1" customWidth="1"/>
    <col min="19" max="16384" width="8.88671875" style="1"/>
  </cols>
  <sheetData>
    <row r="1" spans="1:18" s="7" customFormat="1" ht="38.25" x14ac:dyDescent="0.2">
      <c r="A1" s="4" t="s">
        <v>631</v>
      </c>
      <c r="B1" s="5" t="s">
        <v>633</v>
      </c>
      <c r="C1" s="5" t="s">
        <v>632</v>
      </c>
      <c r="D1" s="5" t="s">
        <v>634</v>
      </c>
      <c r="E1" s="5" t="s">
        <v>654</v>
      </c>
      <c r="F1" s="5" t="s">
        <v>655</v>
      </c>
      <c r="G1" s="5" t="s">
        <v>656</v>
      </c>
      <c r="H1" s="6" t="s">
        <v>638</v>
      </c>
      <c r="I1" s="23" t="s">
        <v>639</v>
      </c>
      <c r="J1" s="23" t="s">
        <v>657</v>
      </c>
      <c r="K1" s="23" t="s">
        <v>658</v>
      </c>
      <c r="L1" s="23" t="s">
        <v>659</v>
      </c>
      <c r="M1" s="26" t="s">
        <v>660</v>
      </c>
      <c r="N1" s="4" t="s">
        <v>1</v>
      </c>
      <c r="O1" s="21" t="s">
        <v>2</v>
      </c>
      <c r="P1" s="21" t="s">
        <v>3</v>
      </c>
      <c r="Q1" s="4" t="s">
        <v>4</v>
      </c>
      <c r="R1" s="4" t="s">
        <v>627</v>
      </c>
    </row>
    <row r="2" spans="1:18" s="14" customFormat="1" ht="21" customHeight="1" x14ac:dyDescent="0.25">
      <c r="A2" s="8" t="s">
        <v>661</v>
      </c>
      <c r="B2" s="9"/>
      <c r="C2" s="10"/>
      <c r="D2" s="9"/>
      <c r="E2" s="11"/>
      <c r="F2" s="11"/>
      <c r="G2" s="11"/>
      <c r="H2" s="11"/>
      <c r="I2" s="24"/>
      <c r="J2" s="24"/>
      <c r="K2" s="24"/>
      <c r="L2" s="24"/>
      <c r="M2" s="24"/>
      <c r="N2" s="13"/>
      <c r="O2" s="22"/>
      <c r="P2" s="22"/>
      <c r="Q2" s="13"/>
      <c r="R2" s="13"/>
    </row>
    <row r="3" spans="1:18" x14ac:dyDescent="0.2">
      <c r="A3" s="1" t="s">
        <v>475</v>
      </c>
      <c r="B3" s="16">
        <v>1790</v>
      </c>
      <c r="C3" s="15">
        <v>5</v>
      </c>
      <c r="D3" s="17">
        <v>1785</v>
      </c>
      <c r="E3" s="17">
        <v>682</v>
      </c>
      <c r="F3" s="17">
        <v>17</v>
      </c>
      <c r="G3" s="17">
        <v>665</v>
      </c>
      <c r="H3" s="18">
        <f t="shared" ref="H3:H25" si="0">(B3/SUM(B3,E3))*SUM(C3,F3)</f>
        <v>15.93042071197411</v>
      </c>
      <c r="I3" s="25">
        <f t="shared" ref="I3:I25" si="1">(B3/SUM(B3,E3))*SUM(D3,G3)</f>
        <v>1774.0695792880258</v>
      </c>
      <c r="J3" s="25">
        <f t="shared" ref="J3:J25" si="2">(E3/SUM(B3,E3))*SUM(C3,F3)</f>
        <v>6.0695792880258903</v>
      </c>
      <c r="K3" s="25">
        <f t="shared" ref="K3:K25" si="3">(E3/SUM(B3,E3))*SUM(D3,G3)</f>
        <v>675.93042071197419</v>
      </c>
      <c r="L3" s="25">
        <f t="shared" ref="L3:L25" si="4">F3-J3</f>
        <v>10.93042071197411</v>
      </c>
      <c r="M3" s="25">
        <f t="shared" ref="M3:M25" si="5">100*(L3/J3)</f>
        <v>180.08531058384429</v>
      </c>
      <c r="N3" s="19" t="str">
        <f t="shared" ref="N3:N25" si="6">IF(AND(H3&gt;=5,I3&gt;=5,J3&gt;=5,K3&gt;=5),"eligible for chi-square test","not eligible for chi-square test")</f>
        <v>eligible for chi-square test</v>
      </c>
      <c r="O3" s="20">
        <f t="shared" ref="O3:O25" si="7">(((C3-H3)^2)/H3)+(((D3-I3)^2)/I3)+(((F3-J3)^2)/J3)+(((G3-K3)^2)/K3)</f>
        <v>27.427927003450847</v>
      </c>
      <c r="P3" s="20">
        <f t="shared" ref="P3:P25" si="8">_xlfn.CHISQ.DIST.RT(O3,1)</f>
        <v>1.6305939565558461E-7</v>
      </c>
      <c r="Q3" s="19" t="str">
        <f t="shared" ref="Q3:Q25" si="9">IF(P3&lt;0.01,"statistically significant at p&lt;0.01","not statistically significant at p&lt;0.01")</f>
        <v>statistically significant at p&lt;0.01</v>
      </c>
      <c r="R3" s="19" t="str">
        <f t="shared" ref="R3:R25" si="10">IF(N3="not eligible for chi-square test","not eligible for chi-square testing",IF(P3&gt;=0.01,"test results not statistically significant",IF(L3&lt;=0,"test results statistically significant, minority NOT overrepresented in searches",IF(L3&gt;0,"test results statistically significant, minority overrepresented in searches"))))</f>
        <v>test results statistically significant, minority overrepresented in searches</v>
      </c>
    </row>
    <row r="4" spans="1:18" x14ac:dyDescent="0.2">
      <c r="A4" s="1" t="s">
        <v>595</v>
      </c>
      <c r="B4" s="16">
        <v>16479</v>
      </c>
      <c r="C4" s="15">
        <v>66</v>
      </c>
      <c r="D4" s="17">
        <v>16413</v>
      </c>
      <c r="E4" s="17">
        <v>1907</v>
      </c>
      <c r="F4" s="17">
        <v>26</v>
      </c>
      <c r="G4" s="17">
        <v>1881</v>
      </c>
      <c r="H4" s="18">
        <f t="shared" si="0"/>
        <v>82.457739584466438</v>
      </c>
      <c r="I4" s="25">
        <f t="shared" si="1"/>
        <v>16396.542260415532</v>
      </c>
      <c r="J4" s="25">
        <f t="shared" si="2"/>
        <v>9.5422604155335584</v>
      </c>
      <c r="K4" s="25">
        <f t="shared" si="3"/>
        <v>1897.4577395844665</v>
      </c>
      <c r="L4" s="25">
        <f t="shared" si="4"/>
        <v>16.457739584466442</v>
      </c>
      <c r="M4" s="25">
        <f t="shared" si="5"/>
        <v>172.47212785846196</v>
      </c>
      <c r="N4" s="19" t="str">
        <f t="shared" si="6"/>
        <v>eligible for chi-square test</v>
      </c>
      <c r="O4" s="20">
        <f t="shared" si="7"/>
        <v>31.829080353692277</v>
      </c>
      <c r="P4" s="20">
        <f t="shared" si="8"/>
        <v>1.6835316674018407E-8</v>
      </c>
      <c r="Q4" s="19" t="str">
        <f t="shared" si="9"/>
        <v>statistically significant at p&lt;0.01</v>
      </c>
      <c r="R4" s="19" t="str">
        <f t="shared" si="10"/>
        <v>test results statistically significant, minority overrepresented in searches</v>
      </c>
    </row>
    <row r="5" spans="1:18" x14ac:dyDescent="0.2">
      <c r="A5" s="1" t="s">
        <v>207</v>
      </c>
      <c r="B5" s="16">
        <v>7929</v>
      </c>
      <c r="C5" s="15">
        <v>33</v>
      </c>
      <c r="D5" s="17">
        <v>7896</v>
      </c>
      <c r="E5" s="17">
        <v>3017</v>
      </c>
      <c r="F5" s="17">
        <v>95</v>
      </c>
      <c r="G5" s="17">
        <v>2922</v>
      </c>
      <c r="H5" s="18">
        <f t="shared" si="0"/>
        <v>92.719897679517629</v>
      </c>
      <c r="I5" s="25">
        <f t="shared" si="1"/>
        <v>7836.280102320482</v>
      </c>
      <c r="J5" s="25">
        <f t="shared" si="2"/>
        <v>35.280102320482371</v>
      </c>
      <c r="K5" s="25">
        <f t="shared" si="3"/>
        <v>2981.719897679518</v>
      </c>
      <c r="L5" s="25">
        <f t="shared" si="4"/>
        <v>59.719897679517629</v>
      </c>
      <c r="M5" s="25">
        <f t="shared" si="5"/>
        <v>169.27359545906529</v>
      </c>
      <c r="N5" s="19" t="str">
        <f t="shared" si="6"/>
        <v>eligible for chi-square test</v>
      </c>
      <c r="O5" s="20">
        <f t="shared" si="7"/>
        <v>141.20620021896818</v>
      </c>
      <c r="P5" s="20">
        <f t="shared" si="8"/>
        <v>1.4502852532100538E-32</v>
      </c>
      <c r="Q5" s="19" t="str">
        <f t="shared" si="9"/>
        <v>statistically significant at p&lt;0.01</v>
      </c>
      <c r="R5" s="19" t="str">
        <f t="shared" si="10"/>
        <v>test results statistically significant, minority overrepresented in searches</v>
      </c>
    </row>
    <row r="6" spans="1:18" x14ac:dyDescent="0.2">
      <c r="A6" s="1" t="s">
        <v>591</v>
      </c>
      <c r="B6" s="16">
        <v>18395</v>
      </c>
      <c r="C6" s="15">
        <v>100</v>
      </c>
      <c r="D6" s="17">
        <v>18295</v>
      </c>
      <c r="E6" s="17">
        <v>4691</v>
      </c>
      <c r="F6" s="17">
        <v>104</v>
      </c>
      <c r="G6" s="17">
        <v>4587</v>
      </c>
      <c r="H6" s="18">
        <f t="shared" si="0"/>
        <v>162.54786450662738</v>
      </c>
      <c r="I6" s="25">
        <f t="shared" si="1"/>
        <v>18232.452135493371</v>
      </c>
      <c r="J6" s="25">
        <f t="shared" si="2"/>
        <v>41.452135493372609</v>
      </c>
      <c r="K6" s="25">
        <f t="shared" si="3"/>
        <v>4649.5478645066278</v>
      </c>
      <c r="L6" s="25">
        <f t="shared" si="4"/>
        <v>62.547864506627391</v>
      </c>
      <c r="M6" s="25">
        <f t="shared" si="5"/>
        <v>150.89177858310239</v>
      </c>
      <c r="N6" s="19" t="str">
        <f t="shared" si="6"/>
        <v>eligible for chi-square test</v>
      </c>
      <c r="O6" s="20">
        <f t="shared" si="7"/>
        <v>119.5037885300513</v>
      </c>
      <c r="P6" s="20">
        <f t="shared" si="8"/>
        <v>8.1240048839353631E-28</v>
      </c>
      <c r="Q6" s="19" t="str">
        <f t="shared" si="9"/>
        <v>statistically significant at p&lt;0.01</v>
      </c>
      <c r="R6" s="19" t="str">
        <f t="shared" si="10"/>
        <v>test results statistically significant, minority overrepresented in searches</v>
      </c>
    </row>
    <row r="7" spans="1:18" x14ac:dyDescent="0.2">
      <c r="A7" s="1" t="s">
        <v>597</v>
      </c>
      <c r="B7" s="16">
        <v>28992</v>
      </c>
      <c r="C7" s="15">
        <v>78</v>
      </c>
      <c r="D7" s="17">
        <v>28914</v>
      </c>
      <c r="E7" s="17">
        <v>2279</v>
      </c>
      <c r="F7" s="17">
        <v>17</v>
      </c>
      <c r="G7" s="17">
        <v>2262</v>
      </c>
      <c r="H7" s="18">
        <f t="shared" si="0"/>
        <v>88.07649259697483</v>
      </c>
      <c r="I7" s="25">
        <f t="shared" si="1"/>
        <v>28903.923507403026</v>
      </c>
      <c r="J7" s="25">
        <f t="shared" si="2"/>
        <v>6.9235074030251669</v>
      </c>
      <c r="K7" s="25">
        <f t="shared" si="3"/>
        <v>2272.0764925969747</v>
      </c>
      <c r="L7" s="25">
        <f t="shared" si="4"/>
        <v>10.076492596974834</v>
      </c>
      <c r="M7" s="25">
        <f t="shared" si="5"/>
        <v>145.54028775316971</v>
      </c>
      <c r="N7" s="19" t="str">
        <f t="shared" si="6"/>
        <v>eligible for chi-square test</v>
      </c>
      <c r="O7" s="20">
        <f t="shared" si="7"/>
        <v>15.866370439242742</v>
      </c>
      <c r="P7" s="20">
        <f t="shared" si="8"/>
        <v>6.7975949533370834E-5</v>
      </c>
      <c r="Q7" s="19" t="str">
        <f t="shared" si="9"/>
        <v>statistically significant at p&lt;0.01</v>
      </c>
      <c r="R7" s="19" t="str">
        <f t="shared" si="10"/>
        <v>test results statistically significant, minority overrepresented in searches</v>
      </c>
    </row>
    <row r="8" spans="1:18" x14ac:dyDescent="0.2">
      <c r="A8" s="1" t="s">
        <v>445</v>
      </c>
      <c r="B8" s="16">
        <v>4402</v>
      </c>
      <c r="C8" s="15">
        <v>77</v>
      </c>
      <c r="D8" s="17">
        <v>4325</v>
      </c>
      <c r="E8" s="17">
        <v>358</v>
      </c>
      <c r="F8" s="17">
        <v>17</v>
      </c>
      <c r="G8" s="17">
        <v>341</v>
      </c>
      <c r="H8" s="18">
        <f t="shared" si="0"/>
        <v>86.930252100840335</v>
      </c>
      <c r="I8" s="25">
        <f t="shared" si="1"/>
        <v>4315.0697478991597</v>
      </c>
      <c r="J8" s="25">
        <f t="shared" si="2"/>
        <v>7.0697478991596636</v>
      </c>
      <c r="K8" s="25">
        <f t="shared" si="3"/>
        <v>350.93025210084033</v>
      </c>
      <c r="L8" s="25">
        <f t="shared" si="4"/>
        <v>9.9302521008403364</v>
      </c>
      <c r="M8" s="25">
        <f t="shared" si="5"/>
        <v>140.46119101390707</v>
      </c>
      <c r="N8" s="19" t="str">
        <f t="shared" si="6"/>
        <v>eligible for chi-square test</v>
      </c>
      <c r="O8" s="20">
        <f t="shared" si="7"/>
        <v>15.386355180186337</v>
      </c>
      <c r="P8" s="20">
        <f t="shared" si="8"/>
        <v>8.7618711957728558E-5</v>
      </c>
      <c r="Q8" s="19" t="str">
        <f t="shared" si="9"/>
        <v>statistically significant at p&lt;0.01</v>
      </c>
      <c r="R8" s="19" t="str">
        <f t="shared" si="10"/>
        <v>test results statistically significant, minority overrepresented in searches</v>
      </c>
    </row>
    <row r="9" spans="1:18" x14ac:dyDescent="0.2">
      <c r="A9" s="1" t="s">
        <v>599</v>
      </c>
      <c r="B9" s="16">
        <v>25799</v>
      </c>
      <c r="C9" s="15">
        <v>118</v>
      </c>
      <c r="D9" s="17">
        <v>25681</v>
      </c>
      <c r="E9" s="17">
        <v>5273</v>
      </c>
      <c r="F9" s="17">
        <v>79</v>
      </c>
      <c r="G9" s="17">
        <v>5194</v>
      </c>
      <c r="H9" s="18">
        <f t="shared" si="0"/>
        <v>163.56858264675591</v>
      </c>
      <c r="I9" s="25">
        <f t="shared" si="1"/>
        <v>25635.431417353244</v>
      </c>
      <c r="J9" s="25">
        <f t="shared" si="2"/>
        <v>33.431417353244079</v>
      </c>
      <c r="K9" s="25">
        <f t="shared" si="3"/>
        <v>5239.5685826467561</v>
      </c>
      <c r="L9" s="25">
        <f t="shared" si="4"/>
        <v>45.568582646755921</v>
      </c>
      <c r="M9" s="25">
        <f t="shared" si="5"/>
        <v>136.30466864526787</v>
      </c>
      <c r="N9" s="19" t="str">
        <f t="shared" si="6"/>
        <v>eligible for chi-square test</v>
      </c>
      <c r="O9" s="20">
        <f t="shared" si="7"/>
        <v>75.284371589265504</v>
      </c>
      <c r="P9" s="20">
        <f t="shared" si="8"/>
        <v>4.0757301821150879E-18</v>
      </c>
      <c r="Q9" s="19" t="str">
        <f t="shared" si="9"/>
        <v>statistically significant at p&lt;0.01</v>
      </c>
      <c r="R9" s="19" t="str">
        <f t="shared" si="10"/>
        <v>test results statistically significant, minority overrepresented in searches</v>
      </c>
    </row>
    <row r="10" spans="1:18" x14ac:dyDescent="0.2">
      <c r="A10" s="1" t="s">
        <v>593</v>
      </c>
      <c r="B10" s="16">
        <v>25179</v>
      </c>
      <c r="C10" s="15">
        <v>141</v>
      </c>
      <c r="D10" s="17">
        <v>25038</v>
      </c>
      <c r="E10" s="17">
        <v>7007</v>
      </c>
      <c r="F10" s="17">
        <v>146</v>
      </c>
      <c r="G10" s="17">
        <v>6861</v>
      </c>
      <c r="H10" s="18">
        <f t="shared" si="0"/>
        <v>224.51913875598086</v>
      </c>
      <c r="I10" s="25">
        <f t="shared" si="1"/>
        <v>24954.480861244021</v>
      </c>
      <c r="J10" s="25">
        <f t="shared" si="2"/>
        <v>62.480861244019138</v>
      </c>
      <c r="K10" s="25">
        <f t="shared" si="3"/>
        <v>6944.5191387559807</v>
      </c>
      <c r="L10" s="25">
        <f t="shared" si="4"/>
        <v>83.519138755980862</v>
      </c>
      <c r="M10" s="25">
        <f t="shared" si="5"/>
        <v>133.67155492591033</v>
      </c>
      <c r="N10" s="19" t="str">
        <f t="shared" si="6"/>
        <v>eligible for chi-square test</v>
      </c>
      <c r="O10" s="20">
        <f t="shared" si="7"/>
        <v>143.99369450216966</v>
      </c>
      <c r="P10" s="20">
        <f t="shared" si="8"/>
        <v>3.5642604938051395E-33</v>
      </c>
      <c r="Q10" s="19" t="str">
        <f t="shared" si="9"/>
        <v>statistically significant at p&lt;0.01</v>
      </c>
      <c r="R10" s="19" t="str">
        <f t="shared" si="10"/>
        <v>test results statistically significant, minority overrepresented in searches</v>
      </c>
    </row>
    <row r="11" spans="1:18" x14ac:dyDescent="0.2">
      <c r="A11" s="1" t="s">
        <v>109</v>
      </c>
      <c r="B11" s="16">
        <v>22019</v>
      </c>
      <c r="C11" s="15">
        <v>362</v>
      </c>
      <c r="D11" s="17">
        <v>21657</v>
      </c>
      <c r="E11" s="17">
        <v>9153</v>
      </c>
      <c r="F11" s="17">
        <v>590</v>
      </c>
      <c r="G11" s="17">
        <v>8563</v>
      </c>
      <c r="H11" s="18">
        <f t="shared" si="0"/>
        <v>672.4652893622482</v>
      </c>
      <c r="I11" s="25">
        <f t="shared" si="1"/>
        <v>21346.534710637752</v>
      </c>
      <c r="J11" s="25">
        <f t="shared" si="2"/>
        <v>279.5347106377518</v>
      </c>
      <c r="K11" s="25">
        <f t="shared" si="3"/>
        <v>8873.4652893622479</v>
      </c>
      <c r="L11" s="25">
        <f t="shared" si="4"/>
        <v>310.4652893622482</v>
      </c>
      <c r="M11" s="25">
        <f t="shared" si="5"/>
        <v>111.06502253474319</v>
      </c>
      <c r="N11" s="19" t="str">
        <f t="shared" si="6"/>
        <v>eligible for chi-square test</v>
      </c>
      <c r="O11" s="20">
        <f t="shared" si="7"/>
        <v>503.53266008633847</v>
      </c>
      <c r="P11" s="20">
        <f t="shared" si="8"/>
        <v>1.6193477340555839E-111</v>
      </c>
      <c r="Q11" s="19" t="str">
        <f t="shared" si="9"/>
        <v>statistically significant at p&lt;0.01</v>
      </c>
      <c r="R11" s="19" t="str">
        <f t="shared" si="10"/>
        <v>test results statistically significant, minority overrepresented in searches</v>
      </c>
    </row>
    <row r="12" spans="1:18" x14ac:dyDescent="0.2">
      <c r="A12" s="1" t="s">
        <v>449</v>
      </c>
      <c r="B12" s="16">
        <v>3305</v>
      </c>
      <c r="C12" s="15">
        <v>10</v>
      </c>
      <c r="D12" s="17">
        <v>3295</v>
      </c>
      <c r="E12" s="17">
        <v>1973</v>
      </c>
      <c r="F12" s="17">
        <v>32</v>
      </c>
      <c r="G12" s="17">
        <v>1941</v>
      </c>
      <c r="H12" s="18">
        <f t="shared" si="0"/>
        <v>26.299734748010611</v>
      </c>
      <c r="I12" s="25">
        <f t="shared" si="1"/>
        <v>3278.7002652519895</v>
      </c>
      <c r="J12" s="25">
        <f t="shared" si="2"/>
        <v>15.700265251989389</v>
      </c>
      <c r="K12" s="25">
        <f t="shared" si="3"/>
        <v>1957.2997347480107</v>
      </c>
      <c r="L12" s="25">
        <f t="shared" si="4"/>
        <v>16.299734748010611</v>
      </c>
      <c r="M12" s="25">
        <f t="shared" si="5"/>
        <v>103.81821253590134</v>
      </c>
      <c r="N12" s="19" t="str">
        <f t="shared" si="6"/>
        <v>eligible for chi-square test</v>
      </c>
      <c r="O12" s="20">
        <f t="shared" si="7"/>
        <v>27.240918967556649</v>
      </c>
      <c r="P12" s="20">
        <f t="shared" si="8"/>
        <v>1.7961676180973406E-7</v>
      </c>
      <c r="Q12" s="19" t="str">
        <f t="shared" si="9"/>
        <v>statistically significant at p&lt;0.01</v>
      </c>
      <c r="R12" s="19" t="str">
        <f t="shared" si="10"/>
        <v>test results statistically significant, minority overrepresented in searches</v>
      </c>
    </row>
    <row r="13" spans="1:18" x14ac:dyDescent="0.2">
      <c r="A13" s="1" t="s">
        <v>111</v>
      </c>
      <c r="B13" s="16">
        <v>1278</v>
      </c>
      <c r="C13" s="15">
        <v>3</v>
      </c>
      <c r="D13" s="17">
        <v>1275</v>
      </c>
      <c r="E13" s="17">
        <v>874</v>
      </c>
      <c r="F13" s="17">
        <v>13</v>
      </c>
      <c r="G13" s="17">
        <v>861</v>
      </c>
      <c r="H13" s="18">
        <f t="shared" si="0"/>
        <v>9.5018587360594804</v>
      </c>
      <c r="I13" s="25">
        <f t="shared" si="1"/>
        <v>1268.4981412639406</v>
      </c>
      <c r="J13" s="25">
        <f t="shared" si="2"/>
        <v>6.4981412639405205</v>
      </c>
      <c r="K13" s="25">
        <f t="shared" si="3"/>
        <v>867.50185873605949</v>
      </c>
      <c r="L13" s="25">
        <f t="shared" si="4"/>
        <v>6.5018587360594795</v>
      </c>
      <c r="M13" s="25">
        <f t="shared" si="5"/>
        <v>100.05720823798627</v>
      </c>
      <c r="N13" s="19" t="str">
        <f t="shared" si="6"/>
        <v>eligible for chi-square test</v>
      </c>
      <c r="O13" s="20">
        <f t="shared" si="7"/>
        <v>11.036677249451337</v>
      </c>
      <c r="P13" s="20">
        <f t="shared" si="8"/>
        <v>8.9326821725644863E-4</v>
      </c>
      <c r="Q13" s="19" t="str">
        <f t="shared" si="9"/>
        <v>statistically significant at p&lt;0.01</v>
      </c>
      <c r="R13" s="19" t="str">
        <f t="shared" si="10"/>
        <v>test results statistically significant, minority overrepresented in searches</v>
      </c>
    </row>
    <row r="14" spans="1:18" x14ac:dyDescent="0.2">
      <c r="A14" s="1" t="s">
        <v>33</v>
      </c>
      <c r="B14" s="16">
        <v>5288</v>
      </c>
      <c r="C14" s="15">
        <v>15</v>
      </c>
      <c r="D14" s="17">
        <v>5273</v>
      </c>
      <c r="E14" s="17">
        <v>1783</v>
      </c>
      <c r="F14" s="17">
        <v>15</v>
      </c>
      <c r="G14" s="17">
        <v>1768</v>
      </c>
      <c r="H14" s="18">
        <f t="shared" si="0"/>
        <v>22.435299109036912</v>
      </c>
      <c r="I14" s="25">
        <f t="shared" si="1"/>
        <v>5265.5647008909636</v>
      </c>
      <c r="J14" s="25">
        <f t="shared" si="2"/>
        <v>7.5647008909630893</v>
      </c>
      <c r="K14" s="25">
        <f t="shared" si="3"/>
        <v>1775.435299109037</v>
      </c>
      <c r="L14" s="25">
        <f t="shared" si="4"/>
        <v>7.4352991090369107</v>
      </c>
      <c r="M14" s="25">
        <f t="shared" si="5"/>
        <v>98.289399887829489</v>
      </c>
      <c r="N14" s="19" t="str">
        <f t="shared" si="6"/>
        <v>eligible for chi-square test</v>
      </c>
      <c r="O14" s="20">
        <f t="shared" si="7"/>
        <v>9.8138860552378233</v>
      </c>
      <c r="P14" s="20">
        <f t="shared" si="8"/>
        <v>1.7319914849303075E-3</v>
      </c>
      <c r="Q14" s="19" t="str">
        <f t="shared" si="9"/>
        <v>statistically significant at p&lt;0.01</v>
      </c>
      <c r="R14" s="19" t="str">
        <f t="shared" si="10"/>
        <v>test results statistically significant, minority overrepresented in searches</v>
      </c>
    </row>
    <row r="15" spans="1:18" x14ac:dyDescent="0.2">
      <c r="A15" s="1" t="s">
        <v>119</v>
      </c>
      <c r="B15" s="16">
        <v>7997</v>
      </c>
      <c r="C15" s="15">
        <v>62</v>
      </c>
      <c r="D15" s="17">
        <v>7935</v>
      </c>
      <c r="E15" s="17">
        <v>2259</v>
      </c>
      <c r="F15" s="17">
        <v>41</v>
      </c>
      <c r="G15" s="17">
        <v>2218</v>
      </c>
      <c r="H15" s="18">
        <f t="shared" si="0"/>
        <v>80.31308502340093</v>
      </c>
      <c r="I15" s="25">
        <f t="shared" si="1"/>
        <v>7916.6869149765989</v>
      </c>
      <c r="J15" s="25">
        <f t="shared" si="2"/>
        <v>22.686914976599063</v>
      </c>
      <c r="K15" s="25">
        <f t="shared" si="3"/>
        <v>2236.3130850234011</v>
      </c>
      <c r="L15" s="25">
        <f t="shared" si="4"/>
        <v>18.313085023400937</v>
      </c>
      <c r="M15" s="25">
        <f t="shared" si="5"/>
        <v>80.720913541089161</v>
      </c>
      <c r="N15" s="19" t="str">
        <f t="shared" si="6"/>
        <v>eligible for chi-square test</v>
      </c>
      <c r="O15" s="20">
        <f t="shared" si="7"/>
        <v>19.150588400423867</v>
      </c>
      <c r="P15" s="20">
        <f t="shared" si="8"/>
        <v>1.2080025868964459E-5</v>
      </c>
      <c r="Q15" s="19" t="str">
        <f t="shared" si="9"/>
        <v>statistically significant at p&lt;0.01</v>
      </c>
      <c r="R15" s="19" t="str">
        <f t="shared" si="10"/>
        <v>test results statistically significant, minority overrepresented in searches</v>
      </c>
    </row>
    <row r="16" spans="1:18" x14ac:dyDescent="0.2">
      <c r="A16" s="1" t="s">
        <v>395</v>
      </c>
      <c r="B16" s="16">
        <v>4700</v>
      </c>
      <c r="C16" s="15">
        <v>87</v>
      </c>
      <c r="D16" s="17">
        <v>4613</v>
      </c>
      <c r="E16" s="17">
        <v>973</v>
      </c>
      <c r="F16" s="17">
        <v>39</v>
      </c>
      <c r="G16" s="17">
        <v>934</v>
      </c>
      <c r="H16" s="18">
        <f t="shared" si="0"/>
        <v>104.38921205711264</v>
      </c>
      <c r="I16" s="25">
        <f t="shared" si="1"/>
        <v>4595.6107879428873</v>
      </c>
      <c r="J16" s="25">
        <f t="shared" si="2"/>
        <v>21.610787942887363</v>
      </c>
      <c r="K16" s="25">
        <f t="shared" si="3"/>
        <v>951.38921205711267</v>
      </c>
      <c r="L16" s="25">
        <f t="shared" si="4"/>
        <v>17.389212057112637</v>
      </c>
      <c r="M16" s="25">
        <f t="shared" si="5"/>
        <v>80.465423579503721</v>
      </c>
      <c r="N16" s="19" t="str">
        <f t="shared" si="6"/>
        <v>eligible for chi-square test</v>
      </c>
      <c r="O16" s="20">
        <f t="shared" si="7"/>
        <v>17.272641085098591</v>
      </c>
      <c r="P16" s="20">
        <f t="shared" si="8"/>
        <v>3.2381582517257589E-5</v>
      </c>
      <c r="Q16" s="19" t="str">
        <f t="shared" si="9"/>
        <v>statistically significant at p&lt;0.01</v>
      </c>
      <c r="R16" s="19" t="str">
        <f t="shared" si="10"/>
        <v>test results statistically significant, minority overrepresented in searches</v>
      </c>
    </row>
    <row r="17" spans="1:18" x14ac:dyDescent="0.2">
      <c r="A17" s="1" t="s">
        <v>491</v>
      </c>
      <c r="B17" s="16">
        <v>2858</v>
      </c>
      <c r="C17" s="15">
        <v>53</v>
      </c>
      <c r="D17" s="17">
        <v>2805</v>
      </c>
      <c r="E17" s="17">
        <v>1259</v>
      </c>
      <c r="F17" s="17">
        <v>54</v>
      </c>
      <c r="G17" s="17">
        <v>1205</v>
      </c>
      <c r="H17" s="18">
        <f t="shared" si="0"/>
        <v>74.2788438183143</v>
      </c>
      <c r="I17" s="25">
        <f t="shared" si="1"/>
        <v>2783.7211561816857</v>
      </c>
      <c r="J17" s="25">
        <f t="shared" si="2"/>
        <v>32.721156181685693</v>
      </c>
      <c r="K17" s="25">
        <f t="shared" si="3"/>
        <v>1226.2788438183143</v>
      </c>
      <c r="L17" s="25">
        <f t="shared" si="4"/>
        <v>21.278843818314307</v>
      </c>
      <c r="M17" s="25">
        <f t="shared" si="5"/>
        <v>65.030843348451896</v>
      </c>
      <c r="N17" s="19" t="str">
        <f t="shared" si="6"/>
        <v>eligible for chi-square test</v>
      </c>
      <c r="O17" s="20">
        <f t="shared" si="7"/>
        <v>20.465508978476496</v>
      </c>
      <c r="P17" s="20">
        <f t="shared" si="8"/>
        <v>6.0715563375963382E-6</v>
      </c>
      <c r="Q17" s="19" t="str">
        <f t="shared" si="9"/>
        <v>statistically significant at p&lt;0.01</v>
      </c>
      <c r="R17" s="19" t="str">
        <f t="shared" si="10"/>
        <v>test results statistically significant, minority overrepresented in searches</v>
      </c>
    </row>
    <row r="18" spans="1:18" x14ac:dyDescent="0.2">
      <c r="A18" s="1" t="s">
        <v>603</v>
      </c>
      <c r="B18" s="16">
        <v>13777</v>
      </c>
      <c r="C18" s="15">
        <v>93</v>
      </c>
      <c r="D18" s="17">
        <v>13684</v>
      </c>
      <c r="E18" s="17">
        <v>9682</v>
      </c>
      <c r="F18" s="17">
        <v>189</v>
      </c>
      <c r="G18" s="17">
        <v>9493</v>
      </c>
      <c r="H18" s="18">
        <f t="shared" si="0"/>
        <v>165.6129417281214</v>
      </c>
      <c r="I18" s="25">
        <f t="shared" si="1"/>
        <v>13611.387058271877</v>
      </c>
      <c r="J18" s="25">
        <f t="shared" si="2"/>
        <v>116.3870582718786</v>
      </c>
      <c r="K18" s="25">
        <f t="shared" si="3"/>
        <v>9565.6129417281209</v>
      </c>
      <c r="L18" s="25">
        <f t="shared" si="4"/>
        <v>72.612941728121399</v>
      </c>
      <c r="M18" s="25">
        <f t="shared" si="5"/>
        <v>62.389188975374346</v>
      </c>
      <c r="N18" s="19" t="str">
        <f t="shared" si="6"/>
        <v>eligible for chi-square test</v>
      </c>
      <c r="O18" s="20">
        <f t="shared" si="7"/>
        <v>78.078324092745234</v>
      </c>
      <c r="P18" s="20">
        <f t="shared" si="8"/>
        <v>9.9034757729402512E-19</v>
      </c>
      <c r="Q18" s="19" t="str">
        <f t="shared" si="9"/>
        <v>statistically significant at p&lt;0.01</v>
      </c>
      <c r="R18" s="19" t="str">
        <f t="shared" si="10"/>
        <v>test results statistically significant, minority overrepresented in searches</v>
      </c>
    </row>
    <row r="19" spans="1:18" x14ac:dyDescent="0.2">
      <c r="A19" s="1" t="s">
        <v>555</v>
      </c>
      <c r="B19" s="16">
        <v>12855</v>
      </c>
      <c r="C19" s="15">
        <v>472</v>
      </c>
      <c r="D19" s="17">
        <v>12383</v>
      </c>
      <c r="E19" s="17">
        <v>1465</v>
      </c>
      <c r="F19" s="17">
        <v>94</v>
      </c>
      <c r="G19" s="17">
        <v>1371</v>
      </c>
      <c r="H19" s="18">
        <f t="shared" si="0"/>
        <v>508.09567039106145</v>
      </c>
      <c r="I19" s="25">
        <f t="shared" si="1"/>
        <v>12346.904329608938</v>
      </c>
      <c r="J19" s="25">
        <f t="shared" si="2"/>
        <v>57.904329608938554</v>
      </c>
      <c r="K19" s="25">
        <f t="shared" si="3"/>
        <v>1407.0956703910615</v>
      </c>
      <c r="L19" s="25">
        <f t="shared" si="4"/>
        <v>36.095670391061446</v>
      </c>
      <c r="M19" s="25">
        <f t="shared" si="5"/>
        <v>62.33673826264183</v>
      </c>
      <c r="N19" s="19" t="str">
        <f t="shared" si="6"/>
        <v>eligible for chi-square test</v>
      </c>
      <c r="O19" s="20">
        <f t="shared" si="7"/>
        <v>26.096611571944916</v>
      </c>
      <c r="P19" s="20">
        <f t="shared" si="8"/>
        <v>3.247534292248667E-7</v>
      </c>
      <c r="Q19" s="19" t="str">
        <f t="shared" si="9"/>
        <v>statistically significant at p&lt;0.01</v>
      </c>
      <c r="R19" s="19" t="str">
        <f t="shared" si="10"/>
        <v>test results statistically significant, minority overrepresented in searches</v>
      </c>
    </row>
    <row r="20" spans="1:18" x14ac:dyDescent="0.2">
      <c r="A20" s="1" t="s">
        <v>309</v>
      </c>
      <c r="B20" s="16">
        <v>825</v>
      </c>
      <c r="C20" s="15">
        <v>2</v>
      </c>
      <c r="D20" s="17">
        <v>823</v>
      </c>
      <c r="E20" s="17">
        <v>1157</v>
      </c>
      <c r="F20" s="17">
        <v>19</v>
      </c>
      <c r="G20" s="17">
        <v>1138</v>
      </c>
      <c r="H20" s="18">
        <f t="shared" si="0"/>
        <v>8.7411705348133193</v>
      </c>
      <c r="I20" s="25">
        <f t="shared" si="1"/>
        <v>816.25882946518664</v>
      </c>
      <c r="J20" s="25">
        <f t="shared" si="2"/>
        <v>12.258829465186681</v>
      </c>
      <c r="K20" s="25">
        <f t="shared" si="3"/>
        <v>1144.7411705348134</v>
      </c>
      <c r="L20" s="25">
        <f t="shared" si="4"/>
        <v>6.7411705348133193</v>
      </c>
      <c r="M20" s="25">
        <f t="shared" si="5"/>
        <v>54.990328024035882</v>
      </c>
      <c r="N20" s="19" t="str">
        <f t="shared" si="6"/>
        <v>eligible for chi-square test</v>
      </c>
      <c r="O20" s="20">
        <f t="shared" si="7"/>
        <v>9.0011372153920384</v>
      </c>
      <c r="P20" s="20">
        <f t="shared" si="8"/>
        <v>2.6981166051000889E-3</v>
      </c>
      <c r="Q20" s="19" t="str">
        <f t="shared" si="9"/>
        <v>statistically significant at p&lt;0.01</v>
      </c>
      <c r="R20" s="19" t="str">
        <f t="shared" si="10"/>
        <v>test results statistically significant, minority overrepresented in searches</v>
      </c>
    </row>
    <row r="21" spans="1:18" x14ac:dyDescent="0.2">
      <c r="A21" s="1" t="s">
        <v>313</v>
      </c>
      <c r="B21" s="16">
        <v>11871</v>
      </c>
      <c r="C21" s="15">
        <v>40</v>
      </c>
      <c r="D21" s="17">
        <v>11831</v>
      </c>
      <c r="E21" s="17">
        <v>9685</v>
      </c>
      <c r="F21" s="17">
        <v>86</v>
      </c>
      <c r="G21" s="17">
        <v>9599</v>
      </c>
      <c r="H21" s="18">
        <f t="shared" si="0"/>
        <v>69.388847652625714</v>
      </c>
      <c r="I21" s="25">
        <f t="shared" si="1"/>
        <v>11801.611152347374</v>
      </c>
      <c r="J21" s="25">
        <f t="shared" si="2"/>
        <v>56.611152347374286</v>
      </c>
      <c r="K21" s="25">
        <f t="shared" si="3"/>
        <v>9628.3888476526263</v>
      </c>
      <c r="L21" s="25">
        <f t="shared" si="4"/>
        <v>29.388847652625714</v>
      </c>
      <c r="M21" s="25">
        <f t="shared" si="5"/>
        <v>51.913530168563717</v>
      </c>
      <c r="N21" s="19" t="str">
        <f t="shared" si="6"/>
        <v>eligible for chi-square test</v>
      </c>
      <c r="O21" s="20">
        <f t="shared" si="7"/>
        <v>27.866985633080024</v>
      </c>
      <c r="P21" s="20">
        <f t="shared" si="8"/>
        <v>1.2994824083455125E-7</v>
      </c>
      <c r="Q21" s="19" t="str">
        <f t="shared" si="9"/>
        <v>statistically significant at p&lt;0.01</v>
      </c>
      <c r="R21" s="19" t="str">
        <f t="shared" si="10"/>
        <v>test results statistically significant, minority overrepresented in searches</v>
      </c>
    </row>
    <row r="22" spans="1:18" x14ac:dyDescent="0.2">
      <c r="A22" s="1" t="s">
        <v>81</v>
      </c>
      <c r="B22" s="16">
        <v>10012</v>
      </c>
      <c r="C22" s="15">
        <v>291</v>
      </c>
      <c r="D22" s="17">
        <v>9721</v>
      </c>
      <c r="E22" s="17">
        <v>3663</v>
      </c>
      <c r="F22" s="17">
        <v>199</v>
      </c>
      <c r="G22" s="17">
        <v>3464</v>
      </c>
      <c r="H22" s="18">
        <f t="shared" si="0"/>
        <v>358.74808043875686</v>
      </c>
      <c r="I22" s="25">
        <f t="shared" si="1"/>
        <v>9653.251919561244</v>
      </c>
      <c r="J22" s="25">
        <f t="shared" si="2"/>
        <v>131.25191956124314</v>
      </c>
      <c r="K22" s="25">
        <f t="shared" si="3"/>
        <v>3531.7480804387569</v>
      </c>
      <c r="L22" s="25">
        <f t="shared" si="4"/>
        <v>67.748080438756858</v>
      </c>
      <c r="M22" s="25">
        <f t="shared" si="5"/>
        <v>51.616830188258767</v>
      </c>
      <c r="N22" s="19" t="str">
        <f t="shared" si="6"/>
        <v>eligible for chi-square test</v>
      </c>
      <c r="O22" s="20">
        <f t="shared" si="7"/>
        <v>49.538405099694927</v>
      </c>
      <c r="P22" s="20">
        <f t="shared" si="8"/>
        <v>1.9452615179179023E-12</v>
      </c>
      <c r="Q22" s="19" t="str">
        <f t="shared" si="9"/>
        <v>statistically significant at p&lt;0.01</v>
      </c>
      <c r="R22" s="19" t="str">
        <f t="shared" si="10"/>
        <v>test results statistically significant, minority overrepresented in searches</v>
      </c>
    </row>
    <row r="23" spans="1:18" x14ac:dyDescent="0.2">
      <c r="A23" s="1" t="s">
        <v>209</v>
      </c>
      <c r="B23" s="16">
        <v>4141</v>
      </c>
      <c r="C23" s="15">
        <v>42</v>
      </c>
      <c r="D23" s="17">
        <v>4099</v>
      </c>
      <c r="E23" s="17">
        <v>1817</v>
      </c>
      <c r="F23" s="17">
        <v>36</v>
      </c>
      <c r="G23" s="17">
        <v>1781</v>
      </c>
      <c r="H23" s="18">
        <f t="shared" si="0"/>
        <v>54.212487411883181</v>
      </c>
      <c r="I23" s="25">
        <f t="shared" si="1"/>
        <v>4086.7875125881169</v>
      </c>
      <c r="J23" s="25">
        <f t="shared" si="2"/>
        <v>23.787512588116819</v>
      </c>
      <c r="K23" s="25">
        <f t="shared" si="3"/>
        <v>1793.2124874118833</v>
      </c>
      <c r="L23" s="25">
        <f t="shared" si="4"/>
        <v>12.212487411883181</v>
      </c>
      <c r="M23" s="25">
        <f t="shared" si="5"/>
        <v>51.339909402650171</v>
      </c>
      <c r="N23" s="19" t="str">
        <f t="shared" si="6"/>
        <v>eligible for chi-square test</v>
      </c>
      <c r="O23" s="20">
        <f t="shared" si="7"/>
        <v>9.1406623820036152</v>
      </c>
      <c r="P23" s="20">
        <f t="shared" si="8"/>
        <v>2.4999058305633865E-3</v>
      </c>
      <c r="Q23" s="19" t="str">
        <f t="shared" si="9"/>
        <v>statistically significant at p&lt;0.01</v>
      </c>
      <c r="R23" s="19" t="str">
        <f t="shared" si="10"/>
        <v>test results statistically significant, minority overrepresented in searches</v>
      </c>
    </row>
    <row r="24" spans="1:18" x14ac:dyDescent="0.2">
      <c r="A24" s="1" t="s">
        <v>579</v>
      </c>
      <c r="B24" s="16">
        <v>3565</v>
      </c>
      <c r="C24" s="15">
        <v>197</v>
      </c>
      <c r="D24" s="17">
        <v>3368</v>
      </c>
      <c r="E24" s="17">
        <v>1168</v>
      </c>
      <c r="F24" s="17">
        <v>89</v>
      </c>
      <c r="G24" s="17">
        <v>1079</v>
      </c>
      <c r="H24" s="18">
        <f t="shared" si="0"/>
        <v>215.42150855694064</v>
      </c>
      <c r="I24" s="25">
        <f t="shared" si="1"/>
        <v>3349.5784914430596</v>
      </c>
      <c r="J24" s="25">
        <f t="shared" si="2"/>
        <v>70.578491443059363</v>
      </c>
      <c r="K24" s="25">
        <f t="shared" si="3"/>
        <v>1097.4215085569406</v>
      </c>
      <c r="L24" s="25">
        <f t="shared" si="4"/>
        <v>18.421508556940637</v>
      </c>
      <c r="M24" s="25">
        <f t="shared" si="5"/>
        <v>26.100740013411261</v>
      </c>
      <c r="N24" s="19" t="str">
        <f t="shared" si="6"/>
        <v>eligible for chi-square test</v>
      </c>
      <c r="O24" s="20">
        <f t="shared" si="7"/>
        <v>6.7939814721251741</v>
      </c>
      <c r="P24" s="20">
        <f t="shared" si="8"/>
        <v>9.1465690828900041E-3</v>
      </c>
      <c r="Q24" s="19" t="str">
        <f t="shared" si="9"/>
        <v>statistically significant at p&lt;0.01</v>
      </c>
      <c r="R24" s="19" t="str">
        <f t="shared" si="10"/>
        <v>test results statistically significant, minority overrepresented in searches</v>
      </c>
    </row>
    <row r="25" spans="1:18" x14ac:dyDescent="0.2">
      <c r="A25" s="1" t="s">
        <v>91</v>
      </c>
      <c r="B25" s="16">
        <v>1263</v>
      </c>
      <c r="C25" s="15">
        <v>89</v>
      </c>
      <c r="D25" s="17">
        <v>1174</v>
      </c>
      <c r="E25" s="17">
        <v>749</v>
      </c>
      <c r="F25" s="17">
        <v>78</v>
      </c>
      <c r="G25" s="17">
        <v>671</v>
      </c>
      <c r="H25" s="18">
        <f t="shared" si="0"/>
        <v>104.83151093439365</v>
      </c>
      <c r="I25" s="25">
        <f t="shared" si="1"/>
        <v>1158.1684890656065</v>
      </c>
      <c r="J25" s="25">
        <f t="shared" si="2"/>
        <v>62.168489065606366</v>
      </c>
      <c r="K25" s="25">
        <f t="shared" si="3"/>
        <v>686.83151093439369</v>
      </c>
      <c r="L25" s="25">
        <f t="shared" si="4"/>
        <v>15.831510934393634</v>
      </c>
      <c r="M25" s="25">
        <f t="shared" si="5"/>
        <v>25.465490914033072</v>
      </c>
      <c r="N25" s="19" t="str">
        <f t="shared" si="6"/>
        <v>eligible for chi-square test</v>
      </c>
      <c r="O25" s="20">
        <f t="shared" si="7"/>
        <v>7.0037502292876361</v>
      </c>
      <c r="P25" s="20">
        <f t="shared" si="8"/>
        <v>8.133913796969261E-3</v>
      </c>
      <c r="Q25" s="19" t="str">
        <f t="shared" si="9"/>
        <v>statistically significant at p&lt;0.01</v>
      </c>
      <c r="R25" s="19" t="str">
        <f t="shared" si="10"/>
        <v>test results statistically significant, minority overrepresented in searches</v>
      </c>
    </row>
    <row r="26" spans="1:18" x14ac:dyDescent="0.2">
      <c r="B26" s="16"/>
      <c r="C26" s="15"/>
      <c r="D26" s="17"/>
      <c r="H26" s="18"/>
      <c r="O26" s="20"/>
      <c r="P26" s="20"/>
    </row>
    <row r="27" spans="1:18" ht="15.75" x14ac:dyDescent="0.25">
      <c r="A27" s="8" t="s">
        <v>662</v>
      </c>
      <c r="O27" s="20"/>
      <c r="P27" s="20"/>
    </row>
    <row r="28" spans="1:18" x14ac:dyDescent="0.2">
      <c r="A28" s="1" t="s">
        <v>35</v>
      </c>
      <c r="B28" s="16">
        <v>11177</v>
      </c>
      <c r="C28" s="15">
        <v>245</v>
      </c>
      <c r="D28" s="17">
        <v>10932</v>
      </c>
      <c r="E28" s="17">
        <v>666</v>
      </c>
      <c r="F28" s="17">
        <v>11</v>
      </c>
      <c r="G28" s="17">
        <v>655</v>
      </c>
      <c r="H28" s="18">
        <f t="shared" ref="H28:H63" si="11">(B28/SUM(B28,E28))*SUM(C28,F28)</f>
        <v>241.60364772439416</v>
      </c>
      <c r="I28" s="25">
        <f t="shared" ref="I28:I63" si="12">(B28/SUM(B28,E28))*SUM(D28,G28)</f>
        <v>10935.396352275606</v>
      </c>
      <c r="J28" s="25">
        <f t="shared" ref="J28:J63" si="13">(E28/SUM(B28,E28))*SUM(C28,F28)</f>
        <v>14.396352275605842</v>
      </c>
      <c r="K28" s="25">
        <f t="shared" ref="K28:K63" si="14">(E28/SUM(B28,E28))*SUM(D28,G28)</f>
        <v>651.60364772439414</v>
      </c>
      <c r="L28" s="25">
        <f t="shared" ref="L28:L63" si="15">F28-J28</f>
        <v>-3.3963522756058424</v>
      </c>
      <c r="M28" s="25">
        <f t="shared" ref="M28:M63" si="16">100*(L28/J28)</f>
        <v>-23.591755818318312</v>
      </c>
      <c r="N28" s="19" t="str">
        <f t="shared" ref="N28:N63" si="17">IF(AND(H28&gt;=5,I28&gt;=5,J28&gt;=5,K28&gt;=5),"eligible for chi-square test","not eligible for chi-square test")</f>
        <v>eligible for chi-square test</v>
      </c>
      <c r="O28" s="20">
        <f t="shared" ref="O28:O63" si="18">(((C28-H28)^2)/H28)+(((D28-I28)^2)/I28)+(((F28-J28)^2)/J28)+(((G28-K28)^2)/K28)</f>
        <v>0.86776113431201707</v>
      </c>
      <c r="P28" s="20">
        <f t="shared" ref="P28:P63" si="19">_xlfn.CHISQ.DIST.RT(O28,1)</f>
        <v>0.3515758678296122</v>
      </c>
      <c r="Q28" s="19" t="str">
        <f t="shared" ref="Q28:Q63" si="20">IF(P28&lt;0.01,"statistically significant at p&lt;0.01","not statistically significant at p&lt;0.01")</f>
        <v>not statistically significant at p&lt;0.01</v>
      </c>
      <c r="R28" s="19" t="str">
        <f t="shared" ref="R28:R63" si="21">IF(N28="not eligible for chi-square test","not eligible for chi-square testing",IF(P28&gt;=0.01,"test results not statistically significant",IF(L28&lt;=0,"test results statistically significant, minority NOT overrepresented in searches",IF(L28&gt;0,"test results statistically significant, minority overrepresented in searches"))))</f>
        <v>test results not statistically significant</v>
      </c>
    </row>
    <row r="29" spans="1:18" x14ac:dyDescent="0.2">
      <c r="A29" s="1" t="s">
        <v>41</v>
      </c>
      <c r="B29" s="16">
        <v>2866</v>
      </c>
      <c r="C29" s="15">
        <v>153</v>
      </c>
      <c r="D29" s="17">
        <v>2713</v>
      </c>
      <c r="E29" s="17">
        <v>208</v>
      </c>
      <c r="F29" s="17">
        <v>8</v>
      </c>
      <c r="G29" s="17">
        <v>200</v>
      </c>
      <c r="H29" s="18">
        <f t="shared" si="11"/>
        <v>150.10605074821081</v>
      </c>
      <c r="I29" s="25">
        <f t="shared" si="12"/>
        <v>2715.8939492517893</v>
      </c>
      <c r="J29" s="25">
        <f t="shared" si="13"/>
        <v>10.8939492517892</v>
      </c>
      <c r="K29" s="25">
        <f t="shared" si="14"/>
        <v>197.10605074821081</v>
      </c>
      <c r="L29" s="25">
        <f t="shared" si="15"/>
        <v>-2.8939492517892003</v>
      </c>
      <c r="M29" s="25">
        <f t="shared" si="16"/>
        <v>-26.564739608217874</v>
      </c>
      <c r="N29" s="19" t="str">
        <f t="shared" si="17"/>
        <v>eligible for chi-square test</v>
      </c>
      <c r="O29" s="20">
        <f t="shared" si="18"/>
        <v>0.87013678726229637</v>
      </c>
      <c r="P29" s="20">
        <f t="shared" si="19"/>
        <v>0.35091744293228067</v>
      </c>
      <c r="Q29" s="19" t="str">
        <f t="shared" si="20"/>
        <v>not statistically significant at p&lt;0.01</v>
      </c>
      <c r="R29" s="19" t="str">
        <f t="shared" si="21"/>
        <v>test results not statistically significant</v>
      </c>
    </row>
    <row r="30" spans="1:18" x14ac:dyDescent="0.2">
      <c r="A30" s="1" t="s">
        <v>83</v>
      </c>
      <c r="B30" s="16">
        <v>1899</v>
      </c>
      <c r="C30" s="15">
        <v>42</v>
      </c>
      <c r="D30" s="17">
        <v>1857</v>
      </c>
      <c r="E30" s="17">
        <v>523</v>
      </c>
      <c r="F30" s="17">
        <v>11</v>
      </c>
      <c r="G30" s="17">
        <v>512</v>
      </c>
      <c r="H30" s="18">
        <f t="shared" si="11"/>
        <v>41.555326176713464</v>
      </c>
      <c r="I30" s="25">
        <f t="shared" si="12"/>
        <v>1857.4446738232866</v>
      </c>
      <c r="J30" s="25">
        <f t="shared" si="13"/>
        <v>11.444673823286541</v>
      </c>
      <c r="K30" s="25">
        <f t="shared" si="14"/>
        <v>511.55532617671349</v>
      </c>
      <c r="L30" s="25">
        <f t="shared" si="15"/>
        <v>-0.44467382328654104</v>
      </c>
      <c r="M30" s="25">
        <f t="shared" si="16"/>
        <v>-3.8854215520040487</v>
      </c>
      <c r="N30" s="19" t="str">
        <f t="shared" si="17"/>
        <v>eligible for chi-square test</v>
      </c>
      <c r="O30" s="20">
        <f t="shared" si="18"/>
        <v>2.252879491099426E-2</v>
      </c>
      <c r="P30" s="20">
        <f t="shared" si="19"/>
        <v>0.88068891336901955</v>
      </c>
      <c r="Q30" s="19" t="str">
        <f t="shared" si="20"/>
        <v>not statistically significant at p&lt;0.01</v>
      </c>
      <c r="R30" s="19" t="str">
        <f t="shared" si="21"/>
        <v>test results not statistically significant</v>
      </c>
    </row>
    <row r="31" spans="1:18" ht="15.75" customHeight="1" x14ac:dyDescent="0.2">
      <c r="A31" s="1" t="s">
        <v>89</v>
      </c>
      <c r="B31" s="16">
        <v>1157</v>
      </c>
      <c r="C31" s="15">
        <v>26</v>
      </c>
      <c r="D31" s="17">
        <v>1131</v>
      </c>
      <c r="E31" s="17">
        <v>373</v>
      </c>
      <c r="F31" s="17">
        <v>10</v>
      </c>
      <c r="G31" s="17">
        <v>363</v>
      </c>
      <c r="H31" s="18">
        <f t="shared" si="11"/>
        <v>27.223529411764705</v>
      </c>
      <c r="I31" s="25">
        <f t="shared" si="12"/>
        <v>1129.7764705882353</v>
      </c>
      <c r="J31" s="25">
        <f t="shared" si="13"/>
        <v>8.7764705882352931</v>
      </c>
      <c r="K31" s="25">
        <f t="shared" si="14"/>
        <v>364.22352941176467</v>
      </c>
      <c r="L31" s="25">
        <f t="shared" si="15"/>
        <v>1.2235294117647069</v>
      </c>
      <c r="M31" s="25">
        <f t="shared" si="16"/>
        <v>13.941018766756045</v>
      </c>
      <c r="N31" s="19" t="str">
        <f t="shared" si="17"/>
        <v>eligible for chi-square test</v>
      </c>
      <c r="O31" s="20">
        <f t="shared" si="18"/>
        <v>0.23099779302165138</v>
      </c>
      <c r="P31" s="20">
        <f t="shared" si="19"/>
        <v>0.63078496501035397</v>
      </c>
      <c r="Q31" s="19" t="str">
        <f t="shared" si="20"/>
        <v>not statistically significant at p&lt;0.01</v>
      </c>
      <c r="R31" s="19" t="str">
        <f t="shared" si="21"/>
        <v>test results not statistically significant</v>
      </c>
    </row>
    <row r="32" spans="1:18" x14ac:dyDescent="0.2">
      <c r="A32" s="1" t="s">
        <v>131</v>
      </c>
      <c r="B32" s="16">
        <v>3816</v>
      </c>
      <c r="C32" s="15">
        <v>192</v>
      </c>
      <c r="D32" s="17">
        <v>3624</v>
      </c>
      <c r="E32" s="17">
        <v>329</v>
      </c>
      <c r="F32" s="17">
        <v>9</v>
      </c>
      <c r="G32" s="17">
        <v>320</v>
      </c>
      <c r="H32" s="18">
        <f t="shared" si="11"/>
        <v>185.04607961399276</v>
      </c>
      <c r="I32" s="25">
        <f t="shared" si="12"/>
        <v>3630.9539203860072</v>
      </c>
      <c r="J32" s="25">
        <f t="shared" si="13"/>
        <v>15.953920386007237</v>
      </c>
      <c r="K32" s="25">
        <f t="shared" si="14"/>
        <v>313.04607961399273</v>
      </c>
      <c r="L32" s="25">
        <f t="shared" si="15"/>
        <v>-6.9539203860072369</v>
      </c>
      <c r="M32" s="25">
        <f t="shared" si="16"/>
        <v>-43.587533457333393</v>
      </c>
      <c r="N32" s="19" t="str">
        <f t="shared" si="17"/>
        <v>eligible for chi-square test</v>
      </c>
      <c r="O32" s="20">
        <f t="shared" si="18"/>
        <v>3.4601570053541564</v>
      </c>
      <c r="P32" s="20">
        <f t="shared" si="19"/>
        <v>6.2864345474428596E-2</v>
      </c>
      <c r="Q32" s="19" t="str">
        <f t="shared" si="20"/>
        <v>not statistically significant at p&lt;0.01</v>
      </c>
      <c r="R32" s="19" t="str">
        <f t="shared" si="21"/>
        <v>test results not statistically significant</v>
      </c>
    </row>
    <row r="33" spans="1:18" x14ac:dyDescent="0.2">
      <c r="A33" s="1" t="s">
        <v>137</v>
      </c>
      <c r="B33" s="16">
        <v>5536</v>
      </c>
      <c r="C33" s="15">
        <v>41</v>
      </c>
      <c r="D33" s="17">
        <v>5495</v>
      </c>
      <c r="E33" s="17">
        <v>812</v>
      </c>
      <c r="F33" s="17">
        <v>11</v>
      </c>
      <c r="G33" s="17">
        <v>801</v>
      </c>
      <c r="H33" s="18">
        <f t="shared" si="11"/>
        <v>45.348456206679266</v>
      </c>
      <c r="I33" s="25">
        <f t="shared" si="12"/>
        <v>5490.6515437933203</v>
      </c>
      <c r="J33" s="25">
        <f t="shared" si="13"/>
        <v>6.6515437933207311</v>
      </c>
      <c r="K33" s="25">
        <f t="shared" si="14"/>
        <v>805.34845620667932</v>
      </c>
      <c r="L33" s="25">
        <f t="shared" si="15"/>
        <v>4.3484562066792689</v>
      </c>
      <c r="M33" s="25">
        <f t="shared" si="16"/>
        <v>65.375142099280026</v>
      </c>
      <c r="N33" s="19" t="str">
        <f t="shared" si="17"/>
        <v>eligible for chi-square test</v>
      </c>
      <c r="O33" s="20">
        <f t="shared" si="18"/>
        <v>3.2867054266965434</v>
      </c>
      <c r="P33" s="20">
        <f t="shared" si="19"/>
        <v>6.9843033621512771E-2</v>
      </c>
      <c r="Q33" s="19" t="str">
        <f t="shared" si="20"/>
        <v>not statistically significant at p&lt;0.01</v>
      </c>
      <c r="R33" s="19" t="str">
        <f t="shared" si="21"/>
        <v>test results not statistically significant</v>
      </c>
    </row>
    <row r="34" spans="1:18" x14ac:dyDescent="0.2">
      <c r="A34" s="1" t="s">
        <v>151</v>
      </c>
      <c r="B34" s="16">
        <v>1915</v>
      </c>
      <c r="C34" s="15">
        <v>124</v>
      </c>
      <c r="D34" s="17">
        <v>1791</v>
      </c>
      <c r="E34" s="17">
        <v>104</v>
      </c>
      <c r="F34" s="17">
        <v>4</v>
      </c>
      <c r="G34" s="17">
        <v>100</v>
      </c>
      <c r="H34" s="18">
        <f t="shared" si="11"/>
        <v>121.40663694898464</v>
      </c>
      <c r="I34" s="25">
        <f t="shared" si="12"/>
        <v>1793.5933630510153</v>
      </c>
      <c r="J34" s="25">
        <f t="shared" si="13"/>
        <v>6.5933630510153538</v>
      </c>
      <c r="K34" s="25">
        <f t="shared" si="14"/>
        <v>97.406636948984641</v>
      </c>
      <c r="L34" s="25">
        <f t="shared" si="15"/>
        <v>-2.5933630510153538</v>
      </c>
      <c r="M34" s="25">
        <f t="shared" si="16"/>
        <v>-39.332932692307686</v>
      </c>
      <c r="N34" s="19" t="str">
        <f t="shared" si="17"/>
        <v>eligible for chi-square test</v>
      </c>
      <c r="O34" s="20">
        <f t="shared" si="18"/>
        <v>1.148238167131673</v>
      </c>
      <c r="P34" s="20">
        <f t="shared" si="19"/>
        <v>0.28391826682235982</v>
      </c>
      <c r="Q34" s="19" t="str">
        <f t="shared" si="20"/>
        <v>not statistically significant at p&lt;0.01</v>
      </c>
      <c r="R34" s="19" t="str">
        <f t="shared" si="21"/>
        <v>test results not statistically significant</v>
      </c>
    </row>
    <row r="35" spans="1:18" x14ac:dyDescent="0.2">
      <c r="A35" s="1" t="s">
        <v>159</v>
      </c>
      <c r="B35" s="16">
        <v>2656</v>
      </c>
      <c r="C35" s="15">
        <v>44</v>
      </c>
      <c r="D35" s="17">
        <v>2612</v>
      </c>
      <c r="E35" s="17">
        <v>423</v>
      </c>
      <c r="F35" s="17">
        <v>12</v>
      </c>
      <c r="G35" s="17">
        <v>411</v>
      </c>
      <c r="H35" s="18">
        <f t="shared" si="11"/>
        <v>48.306593049691458</v>
      </c>
      <c r="I35" s="25">
        <f t="shared" si="12"/>
        <v>2607.6934069503086</v>
      </c>
      <c r="J35" s="25">
        <f t="shared" si="13"/>
        <v>7.6934069503085416</v>
      </c>
      <c r="K35" s="25">
        <f t="shared" si="14"/>
        <v>415.30659304969146</v>
      </c>
      <c r="L35" s="25">
        <f t="shared" si="15"/>
        <v>4.3065930496914584</v>
      </c>
      <c r="M35" s="25">
        <f t="shared" si="16"/>
        <v>55.977710233029384</v>
      </c>
      <c r="N35" s="19" t="str">
        <f t="shared" si="17"/>
        <v>eligible for chi-square test</v>
      </c>
      <c r="O35" s="20">
        <f t="shared" si="18"/>
        <v>2.8464405965502135</v>
      </c>
      <c r="P35" s="20">
        <f t="shared" si="19"/>
        <v>9.1576479827528881E-2</v>
      </c>
      <c r="Q35" s="19" t="str">
        <f t="shared" si="20"/>
        <v>not statistically significant at p&lt;0.01</v>
      </c>
      <c r="R35" s="19" t="str">
        <f t="shared" si="21"/>
        <v>test results not statistically significant</v>
      </c>
    </row>
    <row r="36" spans="1:18" x14ac:dyDescent="0.2">
      <c r="A36" s="1" t="s">
        <v>169</v>
      </c>
      <c r="B36" s="16">
        <v>6335</v>
      </c>
      <c r="C36" s="15">
        <v>183</v>
      </c>
      <c r="D36" s="17">
        <v>6152</v>
      </c>
      <c r="E36" s="17">
        <v>991</v>
      </c>
      <c r="F36" s="17">
        <v>25</v>
      </c>
      <c r="G36" s="17">
        <v>966</v>
      </c>
      <c r="H36" s="18">
        <f t="shared" si="11"/>
        <v>179.86349986349984</v>
      </c>
      <c r="I36" s="25">
        <f t="shared" si="12"/>
        <v>6155.1365001364993</v>
      </c>
      <c r="J36" s="25">
        <f t="shared" si="13"/>
        <v>28.136500136500135</v>
      </c>
      <c r="K36" s="25">
        <f t="shared" si="14"/>
        <v>962.8634998634999</v>
      </c>
      <c r="L36" s="25">
        <f t="shared" si="15"/>
        <v>-3.1365001365001355</v>
      </c>
      <c r="M36" s="25">
        <f t="shared" si="16"/>
        <v>-11.147442365908558</v>
      </c>
      <c r="N36" s="19" t="str">
        <f t="shared" si="17"/>
        <v>eligible for chi-square test</v>
      </c>
      <c r="O36" s="20">
        <f t="shared" si="18"/>
        <v>0.41614987852530361</v>
      </c>
      <c r="P36" s="20">
        <f t="shared" si="19"/>
        <v>0.51886445888730681</v>
      </c>
      <c r="Q36" s="19" t="str">
        <f t="shared" si="20"/>
        <v>not statistically significant at p&lt;0.01</v>
      </c>
      <c r="R36" s="19" t="str">
        <f t="shared" si="21"/>
        <v>test results not statistically significant</v>
      </c>
    </row>
    <row r="37" spans="1:18" x14ac:dyDescent="0.2">
      <c r="A37" s="1" t="s">
        <v>173</v>
      </c>
      <c r="B37" s="16">
        <v>10959</v>
      </c>
      <c r="C37" s="15">
        <v>201</v>
      </c>
      <c r="D37" s="17">
        <v>10758</v>
      </c>
      <c r="E37" s="17">
        <v>2882</v>
      </c>
      <c r="F37" s="17">
        <v>43</v>
      </c>
      <c r="G37" s="17">
        <v>2839</v>
      </c>
      <c r="H37" s="18">
        <f t="shared" si="11"/>
        <v>193.1938443754064</v>
      </c>
      <c r="I37" s="25">
        <f t="shared" si="12"/>
        <v>10765.806155624594</v>
      </c>
      <c r="J37" s="25">
        <f t="shared" si="13"/>
        <v>50.8061556245936</v>
      </c>
      <c r="K37" s="25">
        <f t="shared" si="14"/>
        <v>2831.1938443754066</v>
      </c>
      <c r="L37" s="25">
        <f t="shared" si="15"/>
        <v>-7.8061556245936004</v>
      </c>
      <c r="M37" s="25">
        <f t="shared" si="16"/>
        <v>-15.364586295946578</v>
      </c>
      <c r="N37" s="19" t="str">
        <f t="shared" si="17"/>
        <v>eligible for chi-square test</v>
      </c>
      <c r="O37" s="20">
        <f t="shared" si="18"/>
        <v>1.5419808812721807</v>
      </c>
      <c r="P37" s="20">
        <f t="shared" si="19"/>
        <v>0.21432319563771071</v>
      </c>
      <c r="Q37" s="19" t="str">
        <f t="shared" si="20"/>
        <v>not statistically significant at p&lt;0.01</v>
      </c>
      <c r="R37" s="19" t="str">
        <f t="shared" si="21"/>
        <v>test results not statistically significant</v>
      </c>
    </row>
    <row r="38" spans="1:18" x14ac:dyDescent="0.2">
      <c r="A38" s="1" t="s">
        <v>175</v>
      </c>
      <c r="B38" s="16">
        <v>868</v>
      </c>
      <c r="C38" s="15">
        <v>58</v>
      </c>
      <c r="D38" s="17">
        <v>810</v>
      </c>
      <c r="E38" s="17">
        <v>139</v>
      </c>
      <c r="F38" s="17">
        <v>4</v>
      </c>
      <c r="G38" s="17">
        <v>135</v>
      </c>
      <c r="H38" s="18">
        <f t="shared" si="11"/>
        <v>53.441906653426017</v>
      </c>
      <c r="I38" s="25">
        <f t="shared" si="12"/>
        <v>814.55809334657397</v>
      </c>
      <c r="J38" s="25">
        <f t="shared" si="13"/>
        <v>8.5580933465739832</v>
      </c>
      <c r="K38" s="25">
        <f t="shared" si="14"/>
        <v>130.44190665342603</v>
      </c>
      <c r="L38" s="25">
        <f t="shared" si="15"/>
        <v>-4.5580933465739832</v>
      </c>
      <c r="M38" s="25">
        <f t="shared" si="16"/>
        <v>-53.260617312601532</v>
      </c>
      <c r="N38" s="19" t="str">
        <f t="shared" si="17"/>
        <v>eligible for chi-square test</v>
      </c>
      <c r="O38" s="20">
        <f t="shared" si="18"/>
        <v>3.0012129946491961</v>
      </c>
      <c r="P38" s="20">
        <f t="shared" si="19"/>
        <v>8.3202201890238414E-2</v>
      </c>
      <c r="Q38" s="19" t="str">
        <f t="shared" si="20"/>
        <v>not statistically significant at p&lt;0.01</v>
      </c>
      <c r="R38" s="19" t="str">
        <f t="shared" si="21"/>
        <v>test results not statistically significant</v>
      </c>
    </row>
    <row r="39" spans="1:18" x14ac:dyDescent="0.2">
      <c r="A39" s="1" t="s">
        <v>191</v>
      </c>
      <c r="B39" s="16">
        <v>2228</v>
      </c>
      <c r="C39" s="15">
        <v>55</v>
      </c>
      <c r="D39" s="17">
        <v>2173</v>
      </c>
      <c r="E39" s="17">
        <v>369</v>
      </c>
      <c r="F39" s="17">
        <v>6</v>
      </c>
      <c r="G39" s="17">
        <v>363</v>
      </c>
      <c r="H39" s="18">
        <f t="shared" si="11"/>
        <v>52.33269156719291</v>
      </c>
      <c r="I39" s="25">
        <f t="shared" si="12"/>
        <v>2175.6673084328072</v>
      </c>
      <c r="J39" s="25">
        <f t="shared" si="13"/>
        <v>8.6673084328070846</v>
      </c>
      <c r="K39" s="25">
        <f t="shared" si="14"/>
        <v>360.33269156719291</v>
      </c>
      <c r="L39" s="25">
        <f t="shared" si="15"/>
        <v>-2.6673084328070846</v>
      </c>
      <c r="M39" s="25">
        <f t="shared" si="16"/>
        <v>-30.774356923897106</v>
      </c>
      <c r="N39" s="19" t="str">
        <f t="shared" si="17"/>
        <v>eligible for chi-square test</v>
      </c>
      <c r="O39" s="20">
        <f t="shared" si="18"/>
        <v>0.97980959490258868</v>
      </c>
      <c r="P39" s="20">
        <f t="shared" si="19"/>
        <v>0.32224581863293855</v>
      </c>
      <c r="Q39" s="19" t="str">
        <f t="shared" si="20"/>
        <v>not statistically significant at p&lt;0.01</v>
      </c>
      <c r="R39" s="19" t="str">
        <f t="shared" si="21"/>
        <v>test results not statistically significant</v>
      </c>
    </row>
    <row r="40" spans="1:18" x14ac:dyDescent="0.2">
      <c r="A40" s="1" t="s">
        <v>215</v>
      </c>
      <c r="B40" s="16">
        <v>2107</v>
      </c>
      <c r="C40" s="15">
        <v>66</v>
      </c>
      <c r="D40" s="17">
        <v>2041</v>
      </c>
      <c r="E40" s="17">
        <v>174</v>
      </c>
      <c r="F40" s="17">
        <v>8</v>
      </c>
      <c r="G40" s="17">
        <v>166</v>
      </c>
      <c r="H40" s="18">
        <f t="shared" si="11"/>
        <v>68.355107409031135</v>
      </c>
      <c r="I40" s="25">
        <f t="shared" si="12"/>
        <v>2038.644892590969</v>
      </c>
      <c r="J40" s="25">
        <f t="shared" si="13"/>
        <v>5.6448925909688734</v>
      </c>
      <c r="K40" s="25">
        <f t="shared" si="14"/>
        <v>168.35510740903112</v>
      </c>
      <c r="L40" s="25">
        <f t="shared" si="15"/>
        <v>2.3551074090311266</v>
      </c>
      <c r="M40" s="25">
        <f t="shared" si="16"/>
        <v>41.72103137620379</v>
      </c>
      <c r="N40" s="19" t="str">
        <f t="shared" si="17"/>
        <v>eligible for chi-square test</v>
      </c>
      <c r="O40" s="20">
        <f t="shared" si="18"/>
        <v>1.0993841122968686</v>
      </c>
      <c r="P40" s="20">
        <f t="shared" si="19"/>
        <v>0.29440130563628752</v>
      </c>
      <c r="Q40" s="19" t="str">
        <f t="shared" si="20"/>
        <v>not statistically significant at p&lt;0.01</v>
      </c>
      <c r="R40" s="19" t="str">
        <f t="shared" si="21"/>
        <v>test results not statistically significant</v>
      </c>
    </row>
    <row r="41" spans="1:18" x14ac:dyDescent="0.2">
      <c r="A41" s="1" t="s">
        <v>225</v>
      </c>
      <c r="B41" s="16">
        <v>1536</v>
      </c>
      <c r="C41" s="15">
        <v>30</v>
      </c>
      <c r="D41" s="17">
        <v>1506</v>
      </c>
      <c r="E41" s="17">
        <v>265</v>
      </c>
      <c r="F41" s="17">
        <v>8</v>
      </c>
      <c r="G41" s="17">
        <v>257</v>
      </c>
      <c r="H41" s="18">
        <f t="shared" si="11"/>
        <v>32.408661854525263</v>
      </c>
      <c r="I41" s="25">
        <f t="shared" si="12"/>
        <v>1503.5913381454748</v>
      </c>
      <c r="J41" s="25">
        <f t="shared" si="13"/>
        <v>5.5913381454747366</v>
      </c>
      <c r="K41" s="25">
        <f t="shared" si="14"/>
        <v>259.40866185452529</v>
      </c>
      <c r="L41" s="25">
        <f t="shared" si="15"/>
        <v>2.4086618545252634</v>
      </c>
      <c r="M41" s="25">
        <f t="shared" si="16"/>
        <v>43.078450844091357</v>
      </c>
      <c r="N41" s="19" t="str">
        <f t="shared" si="17"/>
        <v>eligible for chi-square test</v>
      </c>
      <c r="O41" s="20">
        <f t="shared" si="18"/>
        <v>1.2428531278462842</v>
      </c>
      <c r="P41" s="20">
        <f t="shared" si="19"/>
        <v>0.2649218942035379</v>
      </c>
      <c r="Q41" s="19" t="str">
        <f t="shared" si="20"/>
        <v>not statistically significant at p&lt;0.01</v>
      </c>
      <c r="R41" s="19" t="str">
        <f t="shared" si="21"/>
        <v>test results not statistically significant</v>
      </c>
    </row>
    <row r="42" spans="1:18" x14ac:dyDescent="0.2">
      <c r="A42" s="1" t="s">
        <v>243</v>
      </c>
      <c r="B42" s="16">
        <v>3235</v>
      </c>
      <c r="C42" s="15">
        <v>257</v>
      </c>
      <c r="D42" s="17">
        <v>2978</v>
      </c>
      <c r="E42" s="17">
        <v>276</v>
      </c>
      <c r="F42" s="17">
        <v>17</v>
      </c>
      <c r="G42" s="17">
        <v>259</v>
      </c>
      <c r="H42" s="18">
        <f t="shared" si="11"/>
        <v>252.46083736827114</v>
      </c>
      <c r="I42" s="25">
        <f t="shared" si="12"/>
        <v>2982.5391626317291</v>
      </c>
      <c r="J42" s="25">
        <f t="shared" si="13"/>
        <v>21.53916263172885</v>
      </c>
      <c r="K42" s="25">
        <f t="shared" si="14"/>
        <v>254.46083736827111</v>
      </c>
      <c r="L42" s="25">
        <f t="shared" si="15"/>
        <v>-4.5391626317288498</v>
      </c>
      <c r="M42" s="25">
        <f t="shared" si="16"/>
        <v>-21.073997672696489</v>
      </c>
      <c r="N42" s="19" t="str">
        <f t="shared" si="17"/>
        <v>eligible for chi-square test</v>
      </c>
      <c r="O42" s="20">
        <f t="shared" si="18"/>
        <v>1.1260750742780257</v>
      </c>
      <c r="P42" s="20">
        <f t="shared" si="19"/>
        <v>0.28861408370557073</v>
      </c>
      <c r="Q42" s="19" t="str">
        <f t="shared" si="20"/>
        <v>not statistically significant at p&lt;0.01</v>
      </c>
      <c r="R42" s="19" t="str">
        <f t="shared" si="21"/>
        <v>test results not statistically significant</v>
      </c>
    </row>
    <row r="43" spans="1:18" x14ac:dyDescent="0.2">
      <c r="A43" s="1" t="s">
        <v>245</v>
      </c>
      <c r="B43" s="16">
        <v>3844</v>
      </c>
      <c r="C43" s="15">
        <v>101</v>
      </c>
      <c r="D43" s="17">
        <v>3743</v>
      </c>
      <c r="E43" s="17">
        <v>348</v>
      </c>
      <c r="F43" s="17">
        <v>15</v>
      </c>
      <c r="G43" s="17">
        <v>333</v>
      </c>
      <c r="H43" s="18">
        <f t="shared" si="11"/>
        <v>106.37022900763358</v>
      </c>
      <c r="I43" s="25">
        <f t="shared" si="12"/>
        <v>3737.6297709923665</v>
      </c>
      <c r="J43" s="25">
        <f t="shared" si="13"/>
        <v>9.6297709923664119</v>
      </c>
      <c r="K43" s="25">
        <f t="shared" si="14"/>
        <v>338.37022900763361</v>
      </c>
      <c r="L43" s="25">
        <f t="shared" si="15"/>
        <v>5.3702290076335881</v>
      </c>
      <c r="M43" s="25">
        <f t="shared" si="16"/>
        <v>55.76694411414983</v>
      </c>
      <c r="N43" s="19" t="str">
        <f t="shared" si="17"/>
        <v>eligible for chi-square test</v>
      </c>
      <c r="O43" s="20">
        <f t="shared" si="18"/>
        <v>3.3588812237131149</v>
      </c>
      <c r="P43" s="20">
        <f t="shared" si="19"/>
        <v>6.6843465415657388E-2</v>
      </c>
      <c r="Q43" s="19" t="str">
        <f t="shared" si="20"/>
        <v>not statistically significant at p&lt;0.01</v>
      </c>
      <c r="R43" s="19" t="str">
        <f t="shared" si="21"/>
        <v>test results not statistically significant</v>
      </c>
    </row>
    <row r="44" spans="1:18" x14ac:dyDescent="0.2">
      <c r="A44" s="1" t="s">
        <v>247</v>
      </c>
      <c r="B44" s="16">
        <v>3867</v>
      </c>
      <c r="C44" s="15">
        <v>147</v>
      </c>
      <c r="D44" s="17">
        <v>3720</v>
      </c>
      <c r="E44" s="17">
        <v>291</v>
      </c>
      <c r="F44" s="17">
        <v>18</v>
      </c>
      <c r="G44" s="17">
        <v>273</v>
      </c>
      <c r="H44" s="18">
        <f t="shared" si="11"/>
        <v>153.45238095238093</v>
      </c>
      <c r="I44" s="25">
        <f t="shared" si="12"/>
        <v>3713.5476190476188</v>
      </c>
      <c r="J44" s="25">
        <f t="shared" si="13"/>
        <v>11.547619047619047</v>
      </c>
      <c r="K44" s="25">
        <f t="shared" si="14"/>
        <v>279.45238095238096</v>
      </c>
      <c r="L44" s="25">
        <f t="shared" si="15"/>
        <v>6.4523809523809526</v>
      </c>
      <c r="M44" s="25">
        <f t="shared" si="16"/>
        <v>55.876288659793815</v>
      </c>
      <c r="N44" s="19" t="str">
        <f t="shared" si="17"/>
        <v>eligible for chi-square test</v>
      </c>
      <c r="O44" s="20">
        <f t="shared" si="18"/>
        <v>4.0368539796402843</v>
      </c>
      <c r="P44" s="20">
        <f t="shared" si="19"/>
        <v>4.4516736579589898E-2</v>
      </c>
      <c r="Q44" s="19" t="str">
        <f t="shared" si="20"/>
        <v>not statistically significant at p&lt;0.01</v>
      </c>
      <c r="R44" s="19" t="str">
        <f t="shared" si="21"/>
        <v>test results not statistically significant</v>
      </c>
    </row>
    <row r="45" spans="1:18" x14ac:dyDescent="0.2">
      <c r="A45" s="1" t="s">
        <v>255</v>
      </c>
      <c r="B45" s="16">
        <v>964</v>
      </c>
      <c r="C45" s="15">
        <v>51</v>
      </c>
      <c r="D45" s="17">
        <v>913</v>
      </c>
      <c r="E45" s="17">
        <v>139</v>
      </c>
      <c r="F45" s="17">
        <v>6</v>
      </c>
      <c r="G45" s="17">
        <v>133</v>
      </c>
      <c r="H45" s="18">
        <f t="shared" si="11"/>
        <v>49.816863100634635</v>
      </c>
      <c r="I45" s="25">
        <f t="shared" si="12"/>
        <v>914.18313689936531</v>
      </c>
      <c r="J45" s="25">
        <f t="shared" si="13"/>
        <v>7.1831368993653664</v>
      </c>
      <c r="K45" s="25">
        <f t="shared" si="14"/>
        <v>131.81686310063463</v>
      </c>
      <c r="L45" s="25">
        <f t="shared" si="15"/>
        <v>-1.1831368993653664</v>
      </c>
      <c r="M45" s="25">
        <f t="shared" si="16"/>
        <v>-16.471033699356294</v>
      </c>
      <c r="N45" s="19" t="str">
        <f t="shared" si="17"/>
        <v>eligible for chi-square test</v>
      </c>
      <c r="O45" s="20">
        <f t="shared" si="18"/>
        <v>0.23512464964693497</v>
      </c>
      <c r="P45" s="20">
        <f t="shared" si="19"/>
        <v>0.62774974043266485</v>
      </c>
      <c r="Q45" s="19" t="str">
        <f t="shared" si="20"/>
        <v>not statistically significant at p&lt;0.01</v>
      </c>
      <c r="R45" s="19" t="str">
        <f t="shared" si="21"/>
        <v>test results not statistically significant</v>
      </c>
    </row>
    <row r="46" spans="1:18" x14ac:dyDescent="0.2">
      <c r="A46" s="1" t="s">
        <v>311</v>
      </c>
      <c r="B46" s="16">
        <v>1621</v>
      </c>
      <c r="C46" s="15">
        <v>17</v>
      </c>
      <c r="D46" s="17">
        <v>1604</v>
      </c>
      <c r="E46" s="17">
        <v>1930</v>
      </c>
      <c r="F46" s="17">
        <v>30</v>
      </c>
      <c r="G46" s="17">
        <v>1900</v>
      </c>
      <c r="H46" s="18">
        <f t="shared" si="11"/>
        <v>21.455083075190089</v>
      </c>
      <c r="I46" s="25">
        <f t="shared" si="12"/>
        <v>1599.54491692481</v>
      </c>
      <c r="J46" s="25">
        <f t="shared" si="13"/>
        <v>25.544916924809915</v>
      </c>
      <c r="K46" s="25">
        <f t="shared" si="14"/>
        <v>1904.4550830751903</v>
      </c>
      <c r="L46" s="25">
        <f t="shared" si="15"/>
        <v>4.4550830751900854</v>
      </c>
      <c r="M46" s="25">
        <f t="shared" si="16"/>
        <v>17.440194024914554</v>
      </c>
      <c r="N46" s="19" t="str">
        <f t="shared" si="17"/>
        <v>eligible for chi-square test</v>
      </c>
      <c r="O46" s="20">
        <f t="shared" si="18"/>
        <v>1.724889789306979</v>
      </c>
      <c r="P46" s="20">
        <f t="shared" si="19"/>
        <v>0.18906483657370685</v>
      </c>
      <c r="Q46" s="19" t="str">
        <f t="shared" si="20"/>
        <v>not statistically significant at p&lt;0.01</v>
      </c>
      <c r="R46" s="19" t="str">
        <f t="shared" si="21"/>
        <v>test results not statistically significant</v>
      </c>
    </row>
    <row r="47" spans="1:18" x14ac:dyDescent="0.2">
      <c r="A47" s="1" t="s">
        <v>317</v>
      </c>
      <c r="B47" s="16">
        <v>180</v>
      </c>
      <c r="C47" s="15">
        <v>13</v>
      </c>
      <c r="D47" s="17">
        <v>167</v>
      </c>
      <c r="E47" s="17">
        <v>281</v>
      </c>
      <c r="F47" s="17">
        <v>30</v>
      </c>
      <c r="G47" s="17">
        <v>251</v>
      </c>
      <c r="H47" s="18">
        <f t="shared" si="11"/>
        <v>16.789587852494577</v>
      </c>
      <c r="I47" s="25">
        <f t="shared" si="12"/>
        <v>163.21041214750542</v>
      </c>
      <c r="J47" s="25">
        <f t="shared" si="13"/>
        <v>26.210412147505426</v>
      </c>
      <c r="K47" s="25">
        <f t="shared" si="14"/>
        <v>254.78958785249461</v>
      </c>
      <c r="L47" s="25">
        <f t="shared" si="15"/>
        <v>3.7895878524945736</v>
      </c>
      <c r="M47" s="25">
        <f t="shared" si="16"/>
        <v>14.458329884962328</v>
      </c>
      <c r="N47" s="19" t="str">
        <f t="shared" si="17"/>
        <v>eligible for chi-square test</v>
      </c>
      <c r="O47" s="20">
        <f t="shared" si="18"/>
        <v>1.5476158644952773</v>
      </c>
      <c r="P47" s="20">
        <f t="shared" si="19"/>
        <v>0.21348774922755984</v>
      </c>
      <c r="Q47" s="19" t="str">
        <f t="shared" si="20"/>
        <v>not statistically significant at p&lt;0.01</v>
      </c>
      <c r="R47" s="19" t="str">
        <f t="shared" si="21"/>
        <v>test results not statistically significant</v>
      </c>
    </row>
    <row r="48" spans="1:18" x14ac:dyDescent="0.2">
      <c r="A48" s="1" t="s">
        <v>327</v>
      </c>
      <c r="B48" s="16">
        <v>2553</v>
      </c>
      <c r="C48" s="15">
        <v>61</v>
      </c>
      <c r="D48" s="17">
        <v>2492</v>
      </c>
      <c r="E48" s="17">
        <v>297</v>
      </c>
      <c r="F48" s="17">
        <v>10</v>
      </c>
      <c r="G48" s="17">
        <v>287</v>
      </c>
      <c r="H48" s="18">
        <f t="shared" si="11"/>
        <v>63.601052631578952</v>
      </c>
      <c r="I48" s="25">
        <f t="shared" si="12"/>
        <v>2489.398947368421</v>
      </c>
      <c r="J48" s="25">
        <f t="shared" si="13"/>
        <v>7.3989473684210525</v>
      </c>
      <c r="K48" s="25">
        <f t="shared" si="14"/>
        <v>289.60105263157897</v>
      </c>
      <c r="L48" s="25">
        <f t="shared" si="15"/>
        <v>2.6010526315789475</v>
      </c>
      <c r="M48" s="25">
        <f t="shared" si="16"/>
        <v>35.154360506473189</v>
      </c>
      <c r="N48" s="19" t="str">
        <f t="shared" si="17"/>
        <v>eligible for chi-square test</v>
      </c>
      <c r="O48" s="20">
        <f t="shared" si="18"/>
        <v>1.0468361236754322</v>
      </c>
      <c r="P48" s="20">
        <f t="shared" si="19"/>
        <v>0.30623688286874545</v>
      </c>
      <c r="Q48" s="19" t="str">
        <f t="shared" si="20"/>
        <v>not statistically significant at p&lt;0.01</v>
      </c>
      <c r="R48" s="19" t="str">
        <f t="shared" si="21"/>
        <v>test results not statistically significant</v>
      </c>
    </row>
    <row r="49" spans="1:18" x14ac:dyDescent="0.2">
      <c r="A49" s="1" t="s">
        <v>345</v>
      </c>
      <c r="B49" s="16">
        <v>2053</v>
      </c>
      <c r="C49" s="15">
        <v>87</v>
      </c>
      <c r="D49" s="17">
        <v>1966</v>
      </c>
      <c r="E49" s="17">
        <v>495</v>
      </c>
      <c r="F49" s="17">
        <v>28</v>
      </c>
      <c r="G49" s="17">
        <v>467</v>
      </c>
      <c r="H49" s="18">
        <f t="shared" si="11"/>
        <v>92.658948194662472</v>
      </c>
      <c r="I49" s="25">
        <f t="shared" si="12"/>
        <v>1960.3410518053374</v>
      </c>
      <c r="J49" s="25">
        <f t="shared" si="13"/>
        <v>22.341051805337518</v>
      </c>
      <c r="K49" s="25">
        <f t="shared" si="14"/>
        <v>472.65894819466246</v>
      </c>
      <c r="L49" s="25">
        <f t="shared" si="15"/>
        <v>5.6589481946624822</v>
      </c>
      <c r="M49" s="25">
        <f t="shared" si="16"/>
        <v>25.329819938515602</v>
      </c>
      <c r="N49" s="19" t="str">
        <f t="shared" si="17"/>
        <v>eligible for chi-square test</v>
      </c>
      <c r="O49" s="20">
        <f t="shared" si="18"/>
        <v>1.8630976143518716</v>
      </c>
      <c r="P49" s="20">
        <f t="shared" si="19"/>
        <v>0.17226771646917663</v>
      </c>
      <c r="Q49" s="19" t="str">
        <f t="shared" si="20"/>
        <v>not statistically significant at p&lt;0.01</v>
      </c>
      <c r="R49" s="19" t="str">
        <f t="shared" si="21"/>
        <v>test results not statistically significant</v>
      </c>
    </row>
    <row r="50" spans="1:18" x14ac:dyDescent="0.2">
      <c r="A50" s="1" t="s">
        <v>377</v>
      </c>
      <c r="B50" s="16">
        <v>970</v>
      </c>
      <c r="C50" s="15">
        <v>51</v>
      </c>
      <c r="D50" s="17">
        <v>919</v>
      </c>
      <c r="E50" s="17">
        <v>102</v>
      </c>
      <c r="F50" s="17">
        <v>2</v>
      </c>
      <c r="G50" s="17">
        <v>100</v>
      </c>
      <c r="H50" s="18">
        <f t="shared" si="11"/>
        <v>47.957089552238806</v>
      </c>
      <c r="I50" s="25">
        <f t="shared" si="12"/>
        <v>922.04291044776119</v>
      </c>
      <c r="J50" s="25">
        <f t="shared" si="13"/>
        <v>5.0429104477611935</v>
      </c>
      <c r="K50" s="25">
        <f t="shared" si="14"/>
        <v>96.957089552238799</v>
      </c>
      <c r="L50" s="25">
        <f t="shared" si="15"/>
        <v>-3.0429104477611935</v>
      </c>
      <c r="M50" s="25">
        <f t="shared" si="16"/>
        <v>-60.340362560118386</v>
      </c>
      <c r="N50" s="19" t="str">
        <f t="shared" si="17"/>
        <v>eligible for chi-square test</v>
      </c>
      <c r="O50" s="20">
        <f t="shared" si="18"/>
        <v>2.1347191160064529</v>
      </c>
      <c r="P50" s="20">
        <f t="shared" si="19"/>
        <v>0.14399683588082804</v>
      </c>
      <c r="Q50" s="19" t="str">
        <f t="shared" si="20"/>
        <v>not statistically significant at p&lt;0.01</v>
      </c>
      <c r="R50" s="19" t="str">
        <f t="shared" si="21"/>
        <v>test results not statistically significant</v>
      </c>
    </row>
    <row r="51" spans="1:18" x14ac:dyDescent="0.2">
      <c r="A51" s="1" t="s">
        <v>397</v>
      </c>
      <c r="B51" s="16">
        <v>5854</v>
      </c>
      <c r="C51" s="15">
        <v>204</v>
      </c>
      <c r="D51" s="17">
        <v>5650</v>
      </c>
      <c r="E51" s="17">
        <v>2179</v>
      </c>
      <c r="F51" s="17">
        <v>95</v>
      </c>
      <c r="G51" s="17">
        <v>2084</v>
      </c>
      <c r="H51" s="18">
        <f t="shared" si="11"/>
        <v>217.89443545375326</v>
      </c>
      <c r="I51" s="25">
        <f t="shared" si="12"/>
        <v>5636.1055645462466</v>
      </c>
      <c r="J51" s="25">
        <f t="shared" si="13"/>
        <v>81.105564546246725</v>
      </c>
      <c r="K51" s="25">
        <f t="shared" si="14"/>
        <v>2097.894435453753</v>
      </c>
      <c r="L51" s="25">
        <f t="shared" si="15"/>
        <v>13.894435453753275</v>
      </c>
      <c r="M51" s="25">
        <f t="shared" si="16"/>
        <v>17.131297379516557</v>
      </c>
      <c r="N51" s="19" t="str">
        <f t="shared" si="17"/>
        <v>eligible for chi-square test</v>
      </c>
      <c r="O51" s="20">
        <f t="shared" si="18"/>
        <v>3.3925777362037373</v>
      </c>
      <c r="P51" s="20">
        <f t="shared" si="19"/>
        <v>6.5490488484095291E-2</v>
      </c>
      <c r="Q51" s="19" t="str">
        <f t="shared" si="20"/>
        <v>not statistically significant at p&lt;0.01</v>
      </c>
      <c r="R51" s="19" t="str">
        <f t="shared" si="21"/>
        <v>test results not statistically significant</v>
      </c>
    </row>
    <row r="52" spans="1:18" x14ac:dyDescent="0.2">
      <c r="A52" s="1" t="s">
        <v>413</v>
      </c>
      <c r="B52" s="16">
        <v>2571</v>
      </c>
      <c r="C52" s="15">
        <v>130</v>
      </c>
      <c r="D52" s="17">
        <v>2441</v>
      </c>
      <c r="E52" s="17">
        <v>357</v>
      </c>
      <c r="F52" s="17">
        <v>22</v>
      </c>
      <c r="G52" s="17">
        <v>335</v>
      </c>
      <c r="H52" s="18">
        <f t="shared" si="11"/>
        <v>133.46721311475409</v>
      </c>
      <c r="I52" s="25">
        <f t="shared" si="12"/>
        <v>2437.532786885246</v>
      </c>
      <c r="J52" s="25">
        <f t="shared" si="13"/>
        <v>18.532786885245901</v>
      </c>
      <c r="K52" s="25">
        <f t="shared" si="14"/>
        <v>338.46721311475409</v>
      </c>
      <c r="L52" s="25">
        <f t="shared" si="15"/>
        <v>3.4672131147540988</v>
      </c>
      <c r="M52" s="25">
        <f t="shared" si="16"/>
        <v>18.708536045997349</v>
      </c>
      <c r="N52" s="19" t="str">
        <f t="shared" si="17"/>
        <v>eligible for chi-square test</v>
      </c>
      <c r="O52" s="20">
        <f t="shared" si="18"/>
        <v>0.77918565428472475</v>
      </c>
      <c r="P52" s="20">
        <f t="shared" si="19"/>
        <v>0.37739031139691065</v>
      </c>
      <c r="Q52" s="19" t="str">
        <f t="shared" si="20"/>
        <v>not statistically significant at p&lt;0.01</v>
      </c>
      <c r="R52" s="19" t="str">
        <f t="shared" si="21"/>
        <v>test results not statistically significant</v>
      </c>
    </row>
    <row r="53" spans="1:18" x14ac:dyDescent="0.2">
      <c r="A53" s="1" t="s">
        <v>415</v>
      </c>
      <c r="B53" s="16">
        <v>3714</v>
      </c>
      <c r="C53" s="15">
        <v>78</v>
      </c>
      <c r="D53" s="17">
        <v>3636</v>
      </c>
      <c r="E53" s="17">
        <v>438</v>
      </c>
      <c r="F53" s="17">
        <v>6</v>
      </c>
      <c r="G53" s="17">
        <v>432</v>
      </c>
      <c r="H53" s="18">
        <f t="shared" si="11"/>
        <v>75.138728323699425</v>
      </c>
      <c r="I53" s="25">
        <f t="shared" si="12"/>
        <v>3638.8612716763005</v>
      </c>
      <c r="J53" s="25">
        <f t="shared" si="13"/>
        <v>8.8612716763005785</v>
      </c>
      <c r="K53" s="25">
        <f t="shared" si="14"/>
        <v>429.13872832369941</v>
      </c>
      <c r="L53" s="25">
        <f t="shared" si="15"/>
        <v>-2.8612716763005785</v>
      </c>
      <c r="M53" s="25">
        <f t="shared" si="16"/>
        <v>-32.289628180039145</v>
      </c>
      <c r="N53" s="19" t="str">
        <f t="shared" si="17"/>
        <v>eligible for chi-square test</v>
      </c>
      <c r="O53" s="20">
        <f t="shared" si="18"/>
        <v>1.0541780907249401</v>
      </c>
      <c r="P53" s="20">
        <f t="shared" si="19"/>
        <v>0.30454679357535197</v>
      </c>
      <c r="Q53" s="19" t="str">
        <f t="shared" si="20"/>
        <v>not statistically significant at p&lt;0.01</v>
      </c>
      <c r="R53" s="19" t="str">
        <f t="shared" si="21"/>
        <v>test results not statistically significant</v>
      </c>
    </row>
    <row r="54" spans="1:18" x14ac:dyDescent="0.2">
      <c r="A54" s="1" t="s">
        <v>459</v>
      </c>
      <c r="B54" s="16">
        <v>7352</v>
      </c>
      <c r="C54" s="15">
        <v>182</v>
      </c>
      <c r="D54" s="17">
        <v>7170</v>
      </c>
      <c r="E54" s="17">
        <v>1002</v>
      </c>
      <c r="F54" s="17">
        <v>26</v>
      </c>
      <c r="G54" s="17">
        <v>976</v>
      </c>
      <c r="H54" s="18">
        <f t="shared" si="11"/>
        <v>183.05195116112043</v>
      </c>
      <c r="I54" s="25">
        <f t="shared" si="12"/>
        <v>7168.9480488388799</v>
      </c>
      <c r="J54" s="25">
        <f t="shared" si="13"/>
        <v>24.948048838879579</v>
      </c>
      <c r="K54" s="25">
        <f t="shared" si="14"/>
        <v>977.05195116112043</v>
      </c>
      <c r="L54" s="25">
        <f t="shared" si="15"/>
        <v>1.0519511611204209</v>
      </c>
      <c r="M54" s="25">
        <f t="shared" si="16"/>
        <v>4.2165668662674625</v>
      </c>
      <c r="N54" s="19" t="str">
        <f t="shared" si="17"/>
        <v>eligible for chi-square test</v>
      </c>
      <c r="O54" s="20">
        <f t="shared" si="18"/>
        <v>5.1688461638050374E-2</v>
      </c>
      <c r="P54" s="20">
        <f t="shared" si="19"/>
        <v>0.82015084556022066</v>
      </c>
      <c r="Q54" s="19" t="str">
        <f t="shared" si="20"/>
        <v>not statistically significant at p&lt;0.01</v>
      </c>
      <c r="R54" s="19" t="str">
        <f t="shared" si="21"/>
        <v>test results not statistically significant</v>
      </c>
    </row>
    <row r="55" spans="1:18" x14ac:dyDescent="0.2">
      <c r="A55" s="1" t="s">
        <v>481</v>
      </c>
      <c r="B55" s="16">
        <v>1615</v>
      </c>
      <c r="C55" s="15">
        <v>60</v>
      </c>
      <c r="D55" s="17">
        <v>1555</v>
      </c>
      <c r="E55" s="17">
        <v>408</v>
      </c>
      <c r="F55" s="17">
        <v>20</v>
      </c>
      <c r="G55" s="17">
        <v>388</v>
      </c>
      <c r="H55" s="18">
        <f t="shared" si="11"/>
        <v>63.865546218487395</v>
      </c>
      <c r="I55" s="25">
        <f t="shared" si="12"/>
        <v>1551.1344537815128</v>
      </c>
      <c r="J55" s="25">
        <f t="shared" si="13"/>
        <v>16.134453781512605</v>
      </c>
      <c r="K55" s="25">
        <f t="shared" si="14"/>
        <v>391.8655462184874</v>
      </c>
      <c r="L55" s="25">
        <f t="shared" si="15"/>
        <v>3.8655462184873954</v>
      </c>
      <c r="M55" s="25">
        <f t="shared" si="16"/>
        <v>23.958333333333336</v>
      </c>
      <c r="N55" s="19" t="str">
        <f t="shared" si="17"/>
        <v>eligible for chi-square test</v>
      </c>
      <c r="O55" s="20">
        <f t="shared" si="18"/>
        <v>1.2078525250336336</v>
      </c>
      <c r="P55" s="20">
        <f t="shared" si="19"/>
        <v>0.27175784121821983</v>
      </c>
      <c r="Q55" s="19" t="str">
        <f t="shared" si="20"/>
        <v>not statistically significant at p&lt;0.01</v>
      </c>
      <c r="R55" s="19" t="str">
        <f t="shared" si="21"/>
        <v>test results not statistically significant</v>
      </c>
    </row>
    <row r="56" spans="1:18" x14ac:dyDescent="0.2">
      <c r="A56" s="1" t="s">
        <v>487</v>
      </c>
      <c r="B56" s="16">
        <v>1092</v>
      </c>
      <c r="C56" s="15">
        <v>44</v>
      </c>
      <c r="D56" s="17">
        <v>1048</v>
      </c>
      <c r="E56" s="17">
        <v>140</v>
      </c>
      <c r="F56" s="17">
        <v>2</v>
      </c>
      <c r="G56" s="17">
        <v>138</v>
      </c>
      <c r="H56" s="18">
        <f t="shared" si="11"/>
        <v>40.772727272727273</v>
      </c>
      <c r="I56" s="25">
        <f t="shared" si="12"/>
        <v>1051.2272727272727</v>
      </c>
      <c r="J56" s="25">
        <f t="shared" si="13"/>
        <v>5.2272727272727275</v>
      </c>
      <c r="K56" s="25">
        <f t="shared" si="14"/>
        <v>134.77272727272728</v>
      </c>
      <c r="L56" s="25">
        <f t="shared" si="15"/>
        <v>-3.2272727272727275</v>
      </c>
      <c r="M56" s="25">
        <f t="shared" si="16"/>
        <v>-61.739130434782609</v>
      </c>
      <c r="N56" s="19" t="str">
        <f t="shared" si="17"/>
        <v>eligible for chi-square test</v>
      </c>
      <c r="O56" s="20">
        <f t="shared" si="18"/>
        <v>2.3351257047569089</v>
      </c>
      <c r="P56" s="20">
        <f t="shared" si="19"/>
        <v>0.12648477965803961</v>
      </c>
      <c r="Q56" s="19" t="str">
        <f t="shared" si="20"/>
        <v>not statistically significant at p&lt;0.01</v>
      </c>
      <c r="R56" s="19" t="str">
        <f t="shared" si="21"/>
        <v>test results not statistically significant</v>
      </c>
    </row>
    <row r="57" spans="1:18" x14ac:dyDescent="0.2">
      <c r="A57" s="1" t="s">
        <v>497</v>
      </c>
      <c r="B57" s="16">
        <v>2159</v>
      </c>
      <c r="C57" s="15">
        <v>92</v>
      </c>
      <c r="D57" s="17">
        <v>2067</v>
      </c>
      <c r="E57" s="17">
        <v>216</v>
      </c>
      <c r="F57" s="17">
        <v>9</v>
      </c>
      <c r="G57" s="17">
        <v>207</v>
      </c>
      <c r="H57" s="18">
        <f t="shared" si="11"/>
        <v>91.814315789473682</v>
      </c>
      <c r="I57" s="25">
        <f t="shared" si="12"/>
        <v>2067.1856842105262</v>
      </c>
      <c r="J57" s="25">
        <f t="shared" si="13"/>
        <v>9.1856842105263166</v>
      </c>
      <c r="K57" s="25">
        <f t="shared" si="14"/>
        <v>206.81431578947371</v>
      </c>
      <c r="L57" s="25">
        <f t="shared" si="15"/>
        <v>-0.18568421052631656</v>
      </c>
      <c r="M57" s="25">
        <f t="shared" si="16"/>
        <v>-2.0214521452145298</v>
      </c>
      <c r="N57" s="19" t="str">
        <f t="shared" si="17"/>
        <v>eligible for chi-square test</v>
      </c>
      <c r="O57" s="20">
        <f t="shared" si="18"/>
        <v>4.3124350311087569E-3</v>
      </c>
      <c r="P57" s="20">
        <f t="shared" si="19"/>
        <v>0.94764124763304791</v>
      </c>
      <c r="Q57" s="19" t="str">
        <f t="shared" si="20"/>
        <v>not statistically significant at p&lt;0.01</v>
      </c>
      <c r="R57" s="19" t="str">
        <f t="shared" si="21"/>
        <v>test results not statistically significant</v>
      </c>
    </row>
    <row r="58" spans="1:18" x14ac:dyDescent="0.2">
      <c r="A58" s="1" t="s">
        <v>503</v>
      </c>
      <c r="B58" s="16">
        <v>1060</v>
      </c>
      <c r="C58" s="15">
        <v>47</v>
      </c>
      <c r="D58" s="17">
        <v>1013</v>
      </c>
      <c r="E58" s="17">
        <v>196</v>
      </c>
      <c r="F58" s="17">
        <v>4</v>
      </c>
      <c r="G58" s="17">
        <v>192</v>
      </c>
      <c r="H58" s="18">
        <f t="shared" si="11"/>
        <v>43.041401273885349</v>
      </c>
      <c r="I58" s="25">
        <f t="shared" si="12"/>
        <v>1016.9585987261147</v>
      </c>
      <c r="J58" s="25">
        <f t="shared" si="13"/>
        <v>7.9585987261146496</v>
      </c>
      <c r="K58" s="25">
        <f t="shared" si="14"/>
        <v>188.04140127388536</v>
      </c>
      <c r="L58" s="25">
        <f t="shared" si="15"/>
        <v>-3.9585987261146496</v>
      </c>
      <c r="M58" s="25">
        <f t="shared" si="16"/>
        <v>-49.73989595838335</v>
      </c>
      <c r="N58" s="19" t="str">
        <f t="shared" si="17"/>
        <v>eligible for chi-square test</v>
      </c>
      <c r="O58" s="20">
        <f t="shared" si="18"/>
        <v>2.4318272446377756</v>
      </c>
      <c r="P58" s="20">
        <f t="shared" si="19"/>
        <v>0.11889423697188699</v>
      </c>
      <c r="Q58" s="19" t="str">
        <f t="shared" si="20"/>
        <v>not statistically significant at p&lt;0.01</v>
      </c>
      <c r="R58" s="19" t="str">
        <f t="shared" si="21"/>
        <v>test results not statistically significant</v>
      </c>
    </row>
    <row r="59" spans="1:18" x14ac:dyDescent="0.2">
      <c r="A59" s="1" t="s">
        <v>541</v>
      </c>
      <c r="B59" s="16">
        <v>3862</v>
      </c>
      <c r="C59" s="15">
        <v>122</v>
      </c>
      <c r="D59" s="17">
        <v>3740</v>
      </c>
      <c r="E59" s="17">
        <v>742</v>
      </c>
      <c r="F59" s="17">
        <v>14</v>
      </c>
      <c r="G59" s="17">
        <v>728</v>
      </c>
      <c r="H59" s="18">
        <f t="shared" si="11"/>
        <v>114.08166811468288</v>
      </c>
      <c r="I59" s="25">
        <f t="shared" si="12"/>
        <v>3747.918331885317</v>
      </c>
      <c r="J59" s="25">
        <f t="shared" si="13"/>
        <v>21.918331885317112</v>
      </c>
      <c r="K59" s="25">
        <f t="shared" si="14"/>
        <v>720.08166811468288</v>
      </c>
      <c r="L59" s="25">
        <f t="shared" si="15"/>
        <v>-7.9183318853171123</v>
      </c>
      <c r="M59" s="25">
        <f t="shared" si="16"/>
        <v>-36.126526082130958</v>
      </c>
      <c r="N59" s="19" t="str">
        <f t="shared" si="17"/>
        <v>eligible for chi-square test</v>
      </c>
      <c r="O59" s="20">
        <f t="shared" si="18"/>
        <v>3.5140270364099964</v>
      </c>
      <c r="P59" s="20">
        <f t="shared" si="19"/>
        <v>6.0851376536915705E-2</v>
      </c>
      <c r="Q59" s="19" t="str">
        <f t="shared" si="20"/>
        <v>not statistically significant at p&lt;0.01</v>
      </c>
      <c r="R59" s="19" t="str">
        <f t="shared" si="21"/>
        <v>test results not statistically significant</v>
      </c>
    </row>
    <row r="60" spans="1:18" x14ac:dyDescent="0.2">
      <c r="A60" s="1" t="s">
        <v>551</v>
      </c>
      <c r="B60" s="16">
        <v>2430</v>
      </c>
      <c r="C60" s="15">
        <v>63</v>
      </c>
      <c r="D60" s="17">
        <v>2367</v>
      </c>
      <c r="E60" s="17">
        <v>252</v>
      </c>
      <c r="F60" s="17">
        <v>9</v>
      </c>
      <c r="G60" s="17">
        <v>243</v>
      </c>
      <c r="H60" s="18">
        <f t="shared" si="11"/>
        <v>65.234899328859058</v>
      </c>
      <c r="I60" s="25">
        <f t="shared" si="12"/>
        <v>2364.7651006711412</v>
      </c>
      <c r="J60" s="25">
        <f t="shared" si="13"/>
        <v>6.7651006711409396</v>
      </c>
      <c r="K60" s="25">
        <f t="shared" si="14"/>
        <v>245.23489932885906</v>
      </c>
      <c r="L60" s="25">
        <f t="shared" si="15"/>
        <v>2.2348993288590604</v>
      </c>
      <c r="M60" s="25">
        <f t="shared" si="16"/>
        <v>33.035714285714285</v>
      </c>
      <c r="N60" s="19" t="str">
        <f t="shared" si="17"/>
        <v>eligible for chi-square test</v>
      </c>
      <c r="O60" s="20">
        <f t="shared" si="18"/>
        <v>0.83736042692939161</v>
      </c>
      <c r="P60" s="20">
        <f t="shared" si="19"/>
        <v>0.3601527828448356</v>
      </c>
      <c r="Q60" s="19" t="str">
        <f t="shared" si="20"/>
        <v>not statistically significant at p&lt;0.01</v>
      </c>
      <c r="R60" s="19" t="str">
        <f t="shared" si="21"/>
        <v>test results not statistically significant</v>
      </c>
    </row>
    <row r="61" spans="1:18" x14ac:dyDescent="0.2">
      <c r="A61" s="1" t="s">
        <v>575</v>
      </c>
      <c r="B61" s="16">
        <v>948</v>
      </c>
      <c r="C61" s="15">
        <v>31</v>
      </c>
      <c r="D61" s="17">
        <v>917</v>
      </c>
      <c r="E61" s="17">
        <v>150</v>
      </c>
      <c r="F61" s="17">
        <v>10</v>
      </c>
      <c r="G61" s="17">
        <v>140</v>
      </c>
      <c r="H61" s="18">
        <f t="shared" si="11"/>
        <v>35.398907103825138</v>
      </c>
      <c r="I61" s="25">
        <f t="shared" si="12"/>
        <v>912.6010928961748</v>
      </c>
      <c r="J61" s="25">
        <f t="shared" si="13"/>
        <v>5.6010928961748636</v>
      </c>
      <c r="K61" s="25">
        <f t="shared" si="14"/>
        <v>144.39890710382514</v>
      </c>
      <c r="L61" s="25">
        <f t="shared" si="15"/>
        <v>4.3989071038251364</v>
      </c>
      <c r="M61" s="25">
        <f t="shared" si="16"/>
        <v>78.536585365853654</v>
      </c>
      <c r="N61" s="19" t="str">
        <f t="shared" si="17"/>
        <v>eligible for chi-square test</v>
      </c>
      <c r="O61" s="20">
        <f t="shared" si="18"/>
        <v>4.1565993101460066</v>
      </c>
      <c r="P61" s="20">
        <f t="shared" si="19"/>
        <v>4.1472591110157025E-2</v>
      </c>
      <c r="Q61" s="19" t="str">
        <f t="shared" si="20"/>
        <v>not statistically significant at p&lt;0.01</v>
      </c>
      <c r="R61" s="19" t="str">
        <f t="shared" si="21"/>
        <v>test results not statistically significant</v>
      </c>
    </row>
    <row r="62" spans="1:18" x14ac:dyDescent="0.2">
      <c r="A62" s="1" t="s">
        <v>589</v>
      </c>
      <c r="B62" s="16">
        <v>2297</v>
      </c>
      <c r="C62" s="15">
        <v>17</v>
      </c>
      <c r="D62" s="17">
        <v>2280</v>
      </c>
      <c r="E62" s="17">
        <v>877</v>
      </c>
      <c r="F62" s="17">
        <v>7</v>
      </c>
      <c r="G62" s="17">
        <v>870</v>
      </c>
      <c r="H62" s="18">
        <f t="shared" si="11"/>
        <v>17.368620037807183</v>
      </c>
      <c r="I62" s="25">
        <f t="shared" si="12"/>
        <v>2279.6313799621926</v>
      </c>
      <c r="J62" s="25">
        <f t="shared" si="13"/>
        <v>6.6313799621928169</v>
      </c>
      <c r="K62" s="25">
        <f t="shared" si="14"/>
        <v>870.3686200378072</v>
      </c>
      <c r="L62" s="25">
        <f t="shared" si="15"/>
        <v>0.36862003780718311</v>
      </c>
      <c r="M62" s="25">
        <f t="shared" si="16"/>
        <v>5.558722919042185</v>
      </c>
      <c r="N62" s="19" t="str">
        <f t="shared" si="17"/>
        <v>eligible for chi-square test</v>
      </c>
      <c r="O62" s="20">
        <f t="shared" si="18"/>
        <v>2.8529638047828754E-2</v>
      </c>
      <c r="P62" s="20">
        <f t="shared" si="19"/>
        <v>0.86586964548761025</v>
      </c>
      <c r="Q62" s="19" t="str">
        <f t="shared" si="20"/>
        <v>not statistically significant at p&lt;0.01</v>
      </c>
      <c r="R62" s="19" t="str">
        <f t="shared" si="21"/>
        <v>test results not statistically significant</v>
      </c>
    </row>
    <row r="63" spans="1:18" x14ac:dyDescent="0.2">
      <c r="A63" s="1" t="s">
        <v>601</v>
      </c>
      <c r="B63" s="16">
        <v>25858</v>
      </c>
      <c r="C63" s="15">
        <v>92</v>
      </c>
      <c r="D63" s="17">
        <v>25766</v>
      </c>
      <c r="E63" s="17">
        <v>3102</v>
      </c>
      <c r="F63" s="17">
        <v>20</v>
      </c>
      <c r="G63" s="17">
        <v>3082</v>
      </c>
      <c r="H63" s="18">
        <f t="shared" si="11"/>
        <v>100.00331491712707</v>
      </c>
      <c r="I63" s="25">
        <f t="shared" si="12"/>
        <v>25757.996685082875</v>
      </c>
      <c r="J63" s="25">
        <f t="shared" si="13"/>
        <v>11.996685082872929</v>
      </c>
      <c r="K63" s="25">
        <f t="shared" si="14"/>
        <v>3090.0033149171272</v>
      </c>
      <c r="L63" s="25">
        <f t="shared" si="15"/>
        <v>8.0033149171270708</v>
      </c>
      <c r="M63" s="25">
        <f t="shared" si="16"/>
        <v>66.712719904209251</v>
      </c>
      <c r="N63" s="19" t="str">
        <f t="shared" si="17"/>
        <v>eligible for chi-square test</v>
      </c>
      <c r="O63" s="20">
        <f t="shared" si="18"/>
        <v>6.0029541728579696</v>
      </c>
      <c r="P63" s="20">
        <f t="shared" si="19"/>
        <v>1.4281944574769154E-2</v>
      </c>
      <c r="Q63" s="19" t="str">
        <f t="shared" si="20"/>
        <v>not statistically significant at p&lt;0.01</v>
      </c>
      <c r="R63" s="19" t="str">
        <f t="shared" si="21"/>
        <v>test results not statistically significant</v>
      </c>
    </row>
    <row r="65" spans="1:14" ht="15.75" x14ac:dyDescent="0.25">
      <c r="A65" s="8" t="s">
        <v>653</v>
      </c>
    </row>
    <row r="66" spans="1:14" x14ac:dyDescent="0.2">
      <c r="A66" s="1" t="s">
        <v>419</v>
      </c>
      <c r="B66" s="16">
        <v>1940</v>
      </c>
      <c r="C66" s="15">
        <v>38</v>
      </c>
      <c r="D66" s="17">
        <v>1902</v>
      </c>
      <c r="E66" s="17">
        <v>39</v>
      </c>
      <c r="F66" s="17">
        <v>3</v>
      </c>
      <c r="G66" s="17">
        <v>36</v>
      </c>
      <c r="H66" s="18">
        <f t="shared" ref="H66:H129" si="22">(B66/SUM(B66,E66))*SUM(C66,F66)</f>
        <v>40.192016169782718</v>
      </c>
      <c r="I66" s="25">
        <f t="shared" ref="I66:I129" si="23">(B66/SUM(B66,E66))*SUM(D66,G66)</f>
        <v>1899.8079838302174</v>
      </c>
      <c r="J66" s="25">
        <f t="shared" ref="J66:J129" si="24">(E66/SUM(B66,E66))*SUM(C66,F66)</f>
        <v>0.80798383021728148</v>
      </c>
      <c r="K66" s="25">
        <f t="shared" ref="K66:K129" si="25">(E66/SUM(B66,E66))*SUM(D66,G66)</f>
        <v>38.192016169782718</v>
      </c>
      <c r="L66" s="25">
        <f t="shared" ref="L66:L129" si="26">F66-J66</f>
        <v>2.1920161697827183</v>
      </c>
      <c r="M66" s="25">
        <f t="shared" ref="M66:M129" si="27">100*(L66/J66)</f>
        <v>271.29455909943709</v>
      </c>
      <c r="N66" s="19" t="str">
        <f t="shared" ref="N66:N129" si="28">IF(AND(H66&gt;=5,I66&gt;=5,J66&gt;=5,K66&gt;=5),"eligible for chi-square test","not eligible for chi-square test")</f>
        <v>not eligible for chi-square test</v>
      </c>
    </row>
    <row r="67" spans="1:14" x14ac:dyDescent="0.2">
      <c r="A67" s="1" t="s">
        <v>5</v>
      </c>
      <c r="B67" s="16">
        <v>393</v>
      </c>
      <c r="C67" s="15">
        <v>11</v>
      </c>
      <c r="D67" s="17">
        <v>382</v>
      </c>
      <c r="E67" s="17">
        <v>100</v>
      </c>
      <c r="F67" s="17">
        <v>3</v>
      </c>
      <c r="G67" s="17">
        <v>97</v>
      </c>
      <c r="H67" s="18">
        <f t="shared" si="22"/>
        <v>11.16024340770791</v>
      </c>
      <c r="I67" s="25">
        <f t="shared" si="23"/>
        <v>381.83975659229208</v>
      </c>
      <c r="J67" s="25">
        <f t="shared" si="24"/>
        <v>2.8397565922920891</v>
      </c>
      <c r="K67" s="25">
        <f t="shared" si="25"/>
        <v>97.16024340770791</v>
      </c>
      <c r="L67" s="25">
        <f t="shared" si="26"/>
        <v>0.1602434077079109</v>
      </c>
      <c r="M67" s="25">
        <f t="shared" si="27"/>
        <v>5.6428571428571486</v>
      </c>
      <c r="N67" s="19" t="str">
        <f t="shared" si="28"/>
        <v>not eligible for chi-square test</v>
      </c>
    </row>
    <row r="68" spans="1:14" x14ac:dyDescent="0.2">
      <c r="A68" s="1" t="s">
        <v>19</v>
      </c>
      <c r="B68" s="16">
        <v>4475</v>
      </c>
      <c r="C68" s="15">
        <v>21</v>
      </c>
      <c r="D68" s="17">
        <v>4454</v>
      </c>
      <c r="E68" s="17">
        <v>616</v>
      </c>
      <c r="F68" s="17">
        <v>8</v>
      </c>
      <c r="G68" s="17">
        <v>608</v>
      </c>
      <c r="H68" s="18">
        <f t="shared" si="22"/>
        <v>25.491062659595364</v>
      </c>
      <c r="I68" s="25">
        <f t="shared" si="23"/>
        <v>4449.5089373404044</v>
      </c>
      <c r="J68" s="25">
        <f t="shared" si="24"/>
        <v>3.5089373404046356</v>
      </c>
      <c r="K68" s="25">
        <f t="shared" si="25"/>
        <v>612.4910626595954</v>
      </c>
      <c r="L68" s="25">
        <f t="shared" si="26"/>
        <v>4.4910626595953644</v>
      </c>
      <c r="M68" s="25">
        <f t="shared" si="27"/>
        <v>127.98925212718318</v>
      </c>
      <c r="N68" s="19" t="str">
        <f t="shared" si="28"/>
        <v>not eligible for chi-square test</v>
      </c>
    </row>
    <row r="69" spans="1:14" x14ac:dyDescent="0.2">
      <c r="A69" s="1" t="s">
        <v>13</v>
      </c>
      <c r="B69" s="16">
        <v>8</v>
      </c>
      <c r="C69" s="15">
        <v>0</v>
      </c>
      <c r="D69" s="17">
        <v>8</v>
      </c>
      <c r="E69" s="17">
        <v>0</v>
      </c>
      <c r="F69" s="17">
        <v>0</v>
      </c>
      <c r="G69" s="17">
        <v>0</v>
      </c>
      <c r="H69" s="18">
        <f t="shared" si="22"/>
        <v>0</v>
      </c>
      <c r="I69" s="25">
        <f t="shared" si="23"/>
        <v>8</v>
      </c>
      <c r="J69" s="25">
        <f t="shared" si="24"/>
        <v>0</v>
      </c>
      <c r="K69" s="25">
        <f t="shared" si="25"/>
        <v>0</v>
      </c>
      <c r="L69" s="25">
        <f t="shared" si="26"/>
        <v>0</v>
      </c>
      <c r="M69" s="25" t="e">
        <f t="shared" si="27"/>
        <v>#DIV/0!</v>
      </c>
      <c r="N69" s="19" t="str">
        <f t="shared" si="28"/>
        <v>not eligible for chi-square test</v>
      </c>
    </row>
    <row r="70" spans="1:14" x14ac:dyDescent="0.2">
      <c r="A70" s="1" t="s">
        <v>451</v>
      </c>
      <c r="B70" s="16">
        <v>5</v>
      </c>
      <c r="C70" s="15">
        <v>0</v>
      </c>
      <c r="D70" s="17">
        <v>5</v>
      </c>
      <c r="E70" s="17">
        <v>1</v>
      </c>
      <c r="F70" s="17">
        <v>0</v>
      </c>
      <c r="G70" s="17">
        <v>1</v>
      </c>
      <c r="H70" s="18">
        <f t="shared" si="22"/>
        <v>0</v>
      </c>
      <c r="I70" s="25">
        <f t="shared" si="23"/>
        <v>5</v>
      </c>
      <c r="J70" s="25">
        <f t="shared" si="24"/>
        <v>0</v>
      </c>
      <c r="K70" s="25">
        <f t="shared" si="25"/>
        <v>1</v>
      </c>
      <c r="L70" s="25">
        <f t="shared" si="26"/>
        <v>0</v>
      </c>
      <c r="M70" s="25" t="e">
        <f t="shared" si="27"/>
        <v>#DIV/0!</v>
      </c>
      <c r="N70" s="19" t="str">
        <f t="shared" si="28"/>
        <v>not eligible for chi-square test</v>
      </c>
    </row>
    <row r="71" spans="1:14" x14ac:dyDescent="0.2">
      <c r="A71" s="1" t="s">
        <v>21</v>
      </c>
      <c r="B71" s="16">
        <v>934</v>
      </c>
      <c r="C71" s="15">
        <v>37</v>
      </c>
      <c r="D71" s="17">
        <v>897</v>
      </c>
      <c r="E71" s="17">
        <v>37</v>
      </c>
      <c r="F71" s="17">
        <v>0</v>
      </c>
      <c r="G71" s="17">
        <v>37</v>
      </c>
      <c r="H71" s="18">
        <f t="shared" si="22"/>
        <v>35.590113285272913</v>
      </c>
      <c r="I71" s="25">
        <f t="shared" si="23"/>
        <v>898.40988671472712</v>
      </c>
      <c r="J71" s="25">
        <f t="shared" si="24"/>
        <v>1.4098867147270855</v>
      </c>
      <c r="K71" s="25">
        <f t="shared" si="25"/>
        <v>35.590113285272913</v>
      </c>
      <c r="L71" s="25">
        <f t="shared" si="26"/>
        <v>-1.4098867147270855</v>
      </c>
      <c r="M71" s="25">
        <f t="shared" si="27"/>
        <v>-100</v>
      </c>
      <c r="N71" s="19" t="str">
        <f t="shared" si="28"/>
        <v>not eligible for chi-square test</v>
      </c>
    </row>
    <row r="72" spans="1:14" x14ac:dyDescent="0.2">
      <c r="A72" s="1" t="s">
        <v>63</v>
      </c>
      <c r="B72" s="16">
        <v>528</v>
      </c>
      <c r="C72" s="15">
        <v>1</v>
      </c>
      <c r="D72" s="17">
        <v>527</v>
      </c>
      <c r="E72" s="17">
        <v>21</v>
      </c>
      <c r="F72" s="17">
        <v>1</v>
      </c>
      <c r="G72" s="17">
        <v>20</v>
      </c>
      <c r="H72" s="18">
        <f t="shared" si="22"/>
        <v>1.9234972677595628</v>
      </c>
      <c r="I72" s="25">
        <f t="shared" si="23"/>
        <v>526.07650273224044</v>
      </c>
      <c r="J72" s="25">
        <f t="shared" si="24"/>
        <v>7.650273224043716E-2</v>
      </c>
      <c r="K72" s="25">
        <f t="shared" si="25"/>
        <v>20.923497267759565</v>
      </c>
      <c r="L72" s="25">
        <f t="shared" si="26"/>
        <v>0.92349726775956287</v>
      </c>
      <c r="M72" s="25">
        <f t="shared" si="27"/>
        <v>1207.1428571428571</v>
      </c>
      <c r="N72" s="19" t="str">
        <f t="shared" si="28"/>
        <v>not eligible for chi-square test</v>
      </c>
    </row>
    <row r="73" spans="1:14" x14ac:dyDescent="0.2">
      <c r="A73" s="1" t="s">
        <v>23</v>
      </c>
      <c r="B73" s="16">
        <v>2141</v>
      </c>
      <c r="C73" s="15">
        <v>16</v>
      </c>
      <c r="D73" s="17">
        <v>2125</v>
      </c>
      <c r="E73" s="17">
        <v>271</v>
      </c>
      <c r="F73" s="17">
        <v>6</v>
      </c>
      <c r="G73" s="17">
        <v>265</v>
      </c>
      <c r="H73" s="18">
        <f t="shared" si="22"/>
        <v>19.528192371475953</v>
      </c>
      <c r="I73" s="25">
        <f t="shared" si="23"/>
        <v>2121.4718076285239</v>
      </c>
      <c r="J73" s="25">
        <f t="shared" si="24"/>
        <v>2.4718076285240467</v>
      </c>
      <c r="K73" s="25">
        <f t="shared" si="25"/>
        <v>268.52819237147594</v>
      </c>
      <c r="L73" s="25">
        <f t="shared" si="26"/>
        <v>3.5281923714759533</v>
      </c>
      <c r="M73" s="25">
        <f t="shared" si="27"/>
        <v>142.73733646427371</v>
      </c>
      <c r="N73" s="19" t="str">
        <f t="shared" si="28"/>
        <v>not eligible for chi-square test</v>
      </c>
    </row>
    <row r="74" spans="1:14" x14ac:dyDescent="0.2">
      <c r="A74" s="1" t="s">
        <v>25</v>
      </c>
      <c r="B74" s="16">
        <v>3209</v>
      </c>
      <c r="C74" s="15">
        <v>29</v>
      </c>
      <c r="D74" s="17">
        <v>3180</v>
      </c>
      <c r="E74" s="17">
        <v>292</v>
      </c>
      <c r="F74" s="17">
        <v>2</v>
      </c>
      <c r="G74" s="17">
        <v>290</v>
      </c>
      <c r="H74" s="18">
        <f t="shared" si="22"/>
        <v>28.414453013424737</v>
      </c>
      <c r="I74" s="25">
        <f t="shared" si="23"/>
        <v>3180.5855469865755</v>
      </c>
      <c r="J74" s="25">
        <f t="shared" si="24"/>
        <v>2.5855469865752645</v>
      </c>
      <c r="K74" s="25">
        <f t="shared" si="25"/>
        <v>289.41445301342475</v>
      </c>
      <c r="L74" s="25">
        <f t="shared" si="26"/>
        <v>-0.58554698657526449</v>
      </c>
      <c r="M74" s="25">
        <f t="shared" si="27"/>
        <v>-22.646928855501557</v>
      </c>
      <c r="N74" s="19" t="str">
        <f t="shared" si="28"/>
        <v>not eligible for chi-square test</v>
      </c>
    </row>
    <row r="75" spans="1:14" x14ac:dyDescent="0.2">
      <c r="A75" s="1" t="s">
        <v>27</v>
      </c>
      <c r="B75" s="16">
        <v>82</v>
      </c>
      <c r="C75" s="15">
        <v>3</v>
      </c>
      <c r="D75" s="17">
        <v>79</v>
      </c>
      <c r="E75" s="17">
        <v>12</v>
      </c>
      <c r="F75" s="17">
        <v>0</v>
      </c>
      <c r="G75" s="17">
        <v>12</v>
      </c>
      <c r="H75" s="18">
        <f t="shared" si="22"/>
        <v>2.6170212765957448</v>
      </c>
      <c r="I75" s="25">
        <f t="shared" si="23"/>
        <v>79.382978723404264</v>
      </c>
      <c r="J75" s="25">
        <f t="shared" si="24"/>
        <v>0.38297872340425532</v>
      </c>
      <c r="K75" s="25">
        <f t="shared" si="25"/>
        <v>11.617021276595743</v>
      </c>
      <c r="L75" s="25">
        <f t="shared" si="26"/>
        <v>-0.38297872340425532</v>
      </c>
      <c r="M75" s="25">
        <f t="shared" si="27"/>
        <v>-100</v>
      </c>
      <c r="N75" s="19" t="str">
        <f t="shared" si="28"/>
        <v>not eligible for chi-square test</v>
      </c>
    </row>
    <row r="76" spans="1:14" x14ac:dyDescent="0.2">
      <c r="A76" s="1" t="s">
        <v>29</v>
      </c>
      <c r="B76" s="16">
        <v>2472</v>
      </c>
      <c r="C76" s="15">
        <v>41</v>
      </c>
      <c r="D76" s="17">
        <v>2431</v>
      </c>
      <c r="E76" s="17">
        <v>145</v>
      </c>
      <c r="F76" s="17">
        <v>3</v>
      </c>
      <c r="G76" s="17">
        <v>142</v>
      </c>
      <c r="H76" s="18">
        <f t="shared" si="22"/>
        <v>41.562094000764233</v>
      </c>
      <c r="I76" s="25">
        <f t="shared" si="23"/>
        <v>2430.4379059992357</v>
      </c>
      <c r="J76" s="25">
        <f t="shared" si="24"/>
        <v>2.4379059992357663</v>
      </c>
      <c r="K76" s="25">
        <f t="shared" si="25"/>
        <v>142.56209400076423</v>
      </c>
      <c r="L76" s="25">
        <f t="shared" si="26"/>
        <v>0.56209400076423366</v>
      </c>
      <c r="M76" s="25">
        <f t="shared" si="27"/>
        <v>23.056426332288389</v>
      </c>
      <c r="N76" s="19" t="str">
        <f t="shared" si="28"/>
        <v>not eligible for chi-square test</v>
      </c>
    </row>
    <row r="77" spans="1:14" x14ac:dyDescent="0.2">
      <c r="A77" s="1" t="s">
        <v>583</v>
      </c>
      <c r="B77" s="16">
        <v>573</v>
      </c>
      <c r="C77" s="15">
        <v>2</v>
      </c>
      <c r="D77" s="17">
        <v>571</v>
      </c>
      <c r="E77" s="17">
        <v>264</v>
      </c>
      <c r="F77" s="17">
        <v>2</v>
      </c>
      <c r="G77" s="17">
        <v>262</v>
      </c>
      <c r="H77" s="18">
        <f t="shared" si="22"/>
        <v>2.7383512544802868</v>
      </c>
      <c r="I77" s="25">
        <f t="shared" si="23"/>
        <v>570.26164874551978</v>
      </c>
      <c r="J77" s="25">
        <f t="shared" si="24"/>
        <v>1.2616487455197132</v>
      </c>
      <c r="K77" s="25">
        <f t="shared" si="25"/>
        <v>262.73835125448028</v>
      </c>
      <c r="L77" s="25">
        <f t="shared" si="26"/>
        <v>0.73835125448028682</v>
      </c>
      <c r="M77" s="25">
        <f t="shared" si="27"/>
        <v>58.52272727272728</v>
      </c>
      <c r="N77" s="19" t="str">
        <f t="shared" si="28"/>
        <v>not eligible for chi-square test</v>
      </c>
    </row>
    <row r="78" spans="1:14" x14ac:dyDescent="0.2">
      <c r="A78" s="1" t="s">
        <v>31</v>
      </c>
      <c r="B78" s="16">
        <v>90</v>
      </c>
      <c r="C78" s="15">
        <v>2</v>
      </c>
      <c r="D78" s="17">
        <v>88</v>
      </c>
      <c r="E78" s="17">
        <v>12</v>
      </c>
      <c r="F78" s="17">
        <v>0</v>
      </c>
      <c r="G78" s="17">
        <v>12</v>
      </c>
      <c r="H78" s="18">
        <f t="shared" si="22"/>
        <v>1.7647058823529411</v>
      </c>
      <c r="I78" s="25">
        <f t="shared" si="23"/>
        <v>88.235294117647058</v>
      </c>
      <c r="J78" s="25">
        <f t="shared" si="24"/>
        <v>0.23529411764705882</v>
      </c>
      <c r="K78" s="25">
        <f t="shared" si="25"/>
        <v>11.76470588235294</v>
      </c>
      <c r="L78" s="25">
        <f t="shared" si="26"/>
        <v>-0.23529411764705882</v>
      </c>
      <c r="M78" s="25">
        <f t="shared" si="27"/>
        <v>-100</v>
      </c>
      <c r="N78" s="19" t="str">
        <f t="shared" si="28"/>
        <v>not eligible for chi-square test</v>
      </c>
    </row>
    <row r="79" spans="1:14" x14ac:dyDescent="0.2">
      <c r="A79" s="1" t="s">
        <v>171</v>
      </c>
      <c r="B79" s="16">
        <v>1669</v>
      </c>
      <c r="C79" s="15">
        <v>4</v>
      </c>
      <c r="D79" s="17">
        <v>1665</v>
      </c>
      <c r="E79" s="17">
        <v>223</v>
      </c>
      <c r="F79" s="17">
        <v>1</v>
      </c>
      <c r="G79" s="17">
        <v>222</v>
      </c>
      <c r="H79" s="18">
        <f t="shared" si="22"/>
        <v>4.4106765327695561</v>
      </c>
      <c r="I79" s="25">
        <f t="shared" si="23"/>
        <v>1664.5893234672305</v>
      </c>
      <c r="J79" s="25">
        <f t="shared" si="24"/>
        <v>0.58932346723044393</v>
      </c>
      <c r="K79" s="25">
        <f t="shared" si="25"/>
        <v>222.41067653276957</v>
      </c>
      <c r="L79" s="25">
        <f t="shared" si="26"/>
        <v>0.41067653276955607</v>
      </c>
      <c r="M79" s="25">
        <f t="shared" si="27"/>
        <v>69.68609865470853</v>
      </c>
      <c r="N79" s="19" t="str">
        <f t="shared" si="28"/>
        <v>not eligible for chi-square test</v>
      </c>
    </row>
    <row r="80" spans="1:14" x14ac:dyDescent="0.2">
      <c r="A80" s="1" t="s">
        <v>39</v>
      </c>
      <c r="B80" s="16">
        <v>238</v>
      </c>
      <c r="C80" s="15">
        <v>3</v>
      </c>
      <c r="D80" s="17">
        <v>235</v>
      </c>
      <c r="E80" s="17">
        <v>7</v>
      </c>
      <c r="F80" s="17">
        <v>0</v>
      </c>
      <c r="G80" s="17">
        <v>7</v>
      </c>
      <c r="H80" s="18">
        <f t="shared" si="22"/>
        <v>2.9142857142857141</v>
      </c>
      <c r="I80" s="25">
        <f t="shared" si="23"/>
        <v>235.08571428571429</v>
      </c>
      <c r="J80" s="25">
        <f t="shared" si="24"/>
        <v>8.5714285714285715E-2</v>
      </c>
      <c r="K80" s="25">
        <f t="shared" si="25"/>
        <v>6.9142857142857137</v>
      </c>
      <c r="L80" s="25">
        <f t="shared" si="26"/>
        <v>-8.5714285714285715E-2</v>
      </c>
      <c r="M80" s="25">
        <f t="shared" si="27"/>
        <v>-100</v>
      </c>
      <c r="N80" s="19" t="str">
        <f t="shared" si="28"/>
        <v>not eligible for chi-square test</v>
      </c>
    </row>
    <row r="81" spans="1:14" x14ac:dyDescent="0.2">
      <c r="A81" s="1" t="s">
        <v>43</v>
      </c>
      <c r="B81" s="16">
        <v>888</v>
      </c>
      <c r="C81" s="15">
        <v>32</v>
      </c>
      <c r="D81" s="17">
        <v>856</v>
      </c>
      <c r="E81" s="17">
        <v>49</v>
      </c>
      <c r="F81" s="17">
        <v>0</v>
      </c>
      <c r="G81" s="17">
        <v>49</v>
      </c>
      <c r="H81" s="18">
        <f t="shared" si="22"/>
        <v>30.326574172892208</v>
      </c>
      <c r="I81" s="25">
        <f t="shared" si="23"/>
        <v>857.67342582710774</v>
      </c>
      <c r="J81" s="25">
        <f t="shared" si="24"/>
        <v>1.6734258271077909</v>
      </c>
      <c r="K81" s="25">
        <f t="shared" si="25"/>
        <v>47.326574172892208</v>
      </c>
      <c r="L81" s="25">
        <f t="shared" si="26"/>
        <v>-1.6734258271077909</v>
      </c>
      <c r="M81" s="25">
        <f t="shared" si="27"/>
        <v>-100</v>
      </c>
      <c r="N81" s="19" t="str">
        <f t="shared" si="28"/>
        <v>not eligible for chi-square test</v>
      </c>
    </row>
    <row r="82" spans="1:14" x14ac:dyDescent="0.2">
      <c r="A82" s="1" t="s">
        <v>85</v>
      </c>
      <c r="B82" s="16">
        <v>591</v>
      </c>
      <c r="C82" s="15">
        <v>12</v>
      </c>
      <c r="D82" s="17">
        <v>579</v>
      </c>
      <c r="E82" s="17">
        <v>131</v>
      </c>
      <c r="F82" s="17">
        <v>1</v>
      </c>
      <c r="G82" s="17">
        <v>130</v>
      </c>
      <c r="H82" s="18">
        <f t="shared" si="22"/>
        <v>10.641274238227146</v>
      </c>
      <c r="I82" s="25">
        <f t="shared" si="23"/>
        <v>580.3587257617728</v>
      </c>
      <c r="J82" s="25">
        <f t="shared" si="24"/>
        <v>2.358725761772853</v>
      </c>
      <c r="K82" s="25">
        <f t="shared" si="25"/>
        <v>128.64127423822714</v>
      </c>
      <c r="L82" s="25">
        <f t="shared" si="26"/>
        <v>-1.358725761772853</v>
      </c>
      <c r="M82" s="25">
        <f t="shared" si="27"/>
        <v>-57.60422783323547</v>
      </c>
      <c r="N82" s="19" t="str">
        <f t="shared" si="28"/>
        <v>not eligible for chi-square test</v>
      </c>
    </row>
    <row r="83" spans="1:14" x14ac:dyDescent="0.2">
      <c r="A83" s="1" t="s">
        <v>431</v>
      </c>
      <c r="B83" s="16">
        <v>367</v>
      </c>
      <c r="C83" s="15">
        <v>17</v>
      </c>
      <c r="D83" s="17">
        <v>350</v>
      </c>
      <c r="E83" s="17">
        <v>2</v>
      </c>
      <c r="F83" s="17">
        <v>0</v>
      </c>
      <c r="G83" s="17">
        <v>2</v>
      </c>
      <c r="H83" s="18">
        <f t="shared" si="22"/>
        <v>16.907859078590786</v>
      </c>
      <c r="I83" s="25">
        <f t="shared" si="23"/>
        <v>350.09214092140923</v>
      </c>
      <c r="J83" s="25">
        <f t="shared" si="24"/>
        <v>9.2140921409214094E-2</v>
      </c>
      <c r="K83" s="25">
        <f t="shared" si="25"/>
        <v>1.9078590785907859</v>
      </c>
      <c r="L83" s="25">
        <f t="shared" si="26"/>
        <v>-9.2140921409214094E-2</v>
      </c>
      <c r="M83" s="25">
        <f t="shared" si="27"/>
        <v>-100</v>
      </c>
      <c r="N83" s="19" t="str">
        <f t="shared" si="28"/>
        <v>not eligible for chi-square test</v>
      </c>
    </row>
    <row r="84" spans="1:14" x14ac:dyDescent="0.2">
      <c r="A84" s="1" t="s">
        <v>267</v>
      </c>
      <c r="B84" s="16">
        <v>989</v>
      </c>
      <c r="C84" s="15">
        <v>7</v>
      </c>
      <c r="D84" s="17">
        <v>982</v>
      </c>
      <c r="E84" s="17">
        <v>92</v>
      </c>
      <c r="F84" s="17">
        <v>2</v>
      </c>
      <c r="G84" s="17">
        <v>90</v>
      </c>
      <c r="H84" s="18">
        <f t="shared" si="22"/>
        <v>8.2340425531914896</v>
      </c>
      <c r="I84" s="25">
        <f t="shared" si="23"/>
        <v>980.76595744680844</v>
      </c>
      <c r="J84" s="25">
        <f t="shared" si="24"/>
        <v>0.76595744680851063</v>
      </c>
      <c r="K84" s="25">
        <f t="shared" si="25"/>
        <v>91.234042553191486</v>
      </c>
      <c r="L84" s="25">
        <f t="shared" si="26"/>
        <v>1.2340425531914894</v>
      </c>
      <c r="M84" s="25">
        <f t="shared" si="27"/>
        <v>161.11111111111111</v>
      </c>
      <c r="N84" s="19" t="str">
        <f t="shared" si="28"/>
        <v>not eligible for chi-square test</v>
      </c>
    </row>
    <row r="85" spans="1:14" x14ac:dyDescent="0.2">
      <c r="A85" s="1" t="s">
        <v>405</v>
      </c>
      <c r="B85" s="16">
        <v>1489</v>
      </c>
      <c r="C85" s="15">
        <v>16</v>
      </c>
      <c r="D85" s="17">
        <v>1473</v>
      </c>
      <c r="E85" s="17">
        <v>27</v>
      </c>
      <c r="F85" s="17">
        <v>0</v>
      </c>
      <c r="G85" s="17">
        <v>27</v>
      </c>
      <c r="H85" s="18">
        <f t="shared" si="22"/>
        <v>15.715039577836412</v>
      </c>
      <c r="I85" s="25">
        <f t="shared" si="23"/>
        <v>1473.2849604221637</v>
      </c>
      <c r="J85" s="25">
        <f t="shared" si="24"/>
        <v>0.28496042216358841</v>
      </c>
      <c r="K85" s="25">
        <f t="shared" si="25"/>
        <v>26.715039577836414</v>
      </c>
      <c r="L85" s="25">
        <f t="shared" si="26"/>
        <v>-0.28496042216358841</v>
      </c>
      <c r="M85" s="25">
        <f t="shared" si="27"/>
        <v>-100</v>
      </c>
      <c r="N85" s="19" t="str">
        <f t="shared" si="28"/>
        <v>not eligible for chi-square test</v>
      </c>
    </row>
    <row r="86" spans="1:14" x14ac:dyDescent="0.2">
      <c r="A86" s="1" t="s">
        <v>135</v>
      </c>
      <c r="B86" s="16">
        <v>441</v>
      </c>
      <c r="C86" s="15">
        <v>2</v>
      </c>
      <c r="D86" s="17">
        <v>439</v>
      </c>
      <c r="E86" s="17">
        <v>64</v>
      </c>
      <c r="F86" s="17">
        <v>0</v>
      </c>
      <c r="G86" s="17">
        <v>64</v>
      </c>
      <c r="H86" s="18">
        <f t="shared" si="22"/>
        <v>1.7465346534653465</v>
      </c>
      <c r="I86" s="25">
        <f t="shared" si="23"/>
        <v>439.25346534653465</v>
      </c>
      <c r="J86" s="25">
        <f t="shared" si="24"/>
        <v>0.25346534653465347</v>
      </c>
      <c r="K86" s="25">
        <f t="shared" si="25"/>
        <v>63.746534653465346</v>
      </c>
      <c r="L86" s="25">
        <f t="shared" si="26"/>
        <v>-0.25346534653465347</v>
      </c>
      <c r="M86" s="25">
        <f t="shared" si="27"/>
        <v>-100</v>
      </c>
      <c r="N86" s="19" t="str">
        <f t="shared" si="28"/>
        <v>not eligible for chi-square test</v>
      </c>
    </row>
    <row r="87" spans="1:14" x14ac:dyDescent="0.2">
      <c r="A87" s="1" t="s">
        <v>45</v>
      </c>
      <c r="B87" s="16">
        <v>5040</v>
      </c>
      <c r="C87" s="15">
        <v>38</v>
      </c>
      <c r="D87" s="17">
        <v>5002</v>
      </c>
      <c r="E87" s="17">
        <v>344</v>
      </c>
      <c r="F87" s="17">
        <v>5</v>
      </c>
      <c r="G87" s="17">
        <v>339</v>
      </c>
      <c r="H87" s="18">
        <f t="shared" si="22"/>
        <v>40.252600297176819</v>
      </c>
      <c r="I87" s="25">
        <f t="shared" si="23"/>
        <v>4999.7473997028228</v>
      </c>
      <c r="J87" s="25">
        <f t="shared" si="24"/>
        <v>2.7473997028231798</v>
      </c>
      <c r="K87" s="25">
        <f t="shared" si="25"/>
        <v>341.2526002971768</v>
      </c>
      <c r="L87" s="25">
        <f t="shared" si="26"/>
        <v>2.2526002971768202</v>
      </c>
      <c r="M87" s="25">
        <f t="shared" si="27"/>
        <v>81.990265008112502</v>
      </c>
      <c r="N87" s="19" t="str">
        <f t="shared" si="28"/>
        <v>not eligible for chi-square test</v>
      </c>
    </row>
    <row r="88" spans="1:14" x14ac:dyDescent="0.2">
      <c r="A88" s="1" t="s">
        <v>69</v>
      </c>
      <c r="B88" s="16">
        <v>28</v>
      </c>
      <c r="C88" s="15">
        <v>0</v>
      </c>
      <c r="D88" s="17">
        <v>28</v>
      </c>
      <c r="E88" s="17">
        <v>5</v>
      </c>
      <c r="F88" s="17">
        <v>0</v>
      </c>
      <c r="G88" s="17">
        <v>5</v>
      </c>
      <c r="H88" s="18">
        <f t="shared" si="22"/>
        <v>0</v>
      </c>
      <c r="I88" s="25">
        <f t="shared" si="23"/>
        <v>28</v>
      </c>
      <c r="J88" s="25">
        <f t="shared" si="24"/>
        <v>0</v>
      </c>
      <c r="K88" s="25">
        <f t="shared" si="25"/>
        <v>5</v>
      </c>
      <c r="L88" s="25">
        <f t="shared" si="26"/>
        <v>0</v>
      </c>
      <c r="M88" s="25" t="e">
        <f t="shared" si="27"/>
        <v>#DIV/0!</v>
      </c>
      <c r="N88" s="19" t="str">
        <f t="shared" si="28"/>
        <v>not eligible for chi-square test</v>
      </c>
    </row>
    <row r="89" spans="1:14" x14ac:dyDescent="0.2">
      <c r="A89" s="1" t="s">
        <v>231</v>
      </c>
      <c r="B89" s="16">
        <v>6</v>
      </c>
      <c r="C89" s="15">
        <v>0</v>
      </c>
      <c r="D89" s="17">
        <v>6</v>
      </c>
      <c r="E89" s="17">
        <v>0</v>
      </c>
      <c r="F89" s="17">
        <v>0</v>
      </c>
      <c r="G89" s="17">
        <v>0</v>
      </c>
      <c r="H89" s="18">
        <f t="shared" si="22"/>
        <v>0</v>
      </c>
      <c r="I89" s="25">
        <f t="shared" si="23"/>
        <v>6</v>
      </c>
      <c r="J89" s="25">
        <f t="shared" si="24"/>
        <v>0</v>
      </c>
      <c r="K89" s="25">
        <f t="shared" si="25"/>
        <v>0</v>
      </c>
      <c r="L89" s="25">
        <f t="shared" si="26"/>
        <v>0</v>
      </c>
      <c r="M89" s="25" t="e">
        <f t="shared" si="27"/>
        <v>#DIV/0!</v>
      </c>
      <c r="N89" s="19" t="str">
        <f t="shared" si="28"/>
        <v>not eligible for chi-square test</v>
      </c>
    </row>
    <row r="90" spans="1:14" x14ac:dyDescent="0.2">
      <c r="A90" s="1" t="s">
        <v>391</v>
      </c>
      <c r="B90" s="16">
        <v>223</v>
      </c>
      <c r="C90" s="15">
        <v>1</v>
      </c>
      <c r="D90" s="17">
        <v>222</v>
      </c>
      <c r="E90" s="17">
        <v>51</v>
      </c>
      <c r="F90" s="17">
        <v>0</v>
      </c>
      <c r="G90" s="17">
        <v>51</v>
      </c>
      <c r="H90" s="18">
        <f t="shared" si="22"/>
        <v>0.81386861313868608</v>
      </c>
      <c r="I90" s="25">
        <f t="shared" si="23"/>
        <v>222.18613138686129</v>
      </c>
      <c r="J90" s="25">
        <f t="shared" si="24"/>
        <v>0.18613138686131386</v>
      </c>
      <c r="K90" s="25">
        <f t="shared" si="25"/>
        <v>50.813868613138688</v>
      </c>
      <c r="L90" s="25">
        <f t="shared" si="26"/>
        <v>-0.18613138686131386</v>
      </c>
      <c r="M90" s="25">
        <f t="shared" si="27"/>
        <v>-100</v>
      </c>
      <c r="N90" s="19" t="str">
        <f t="shared" si="28"/>
        <v>not eligible for chi-square test</v>
      </c>
    </row>
    <row r="91" spans="1:14" x14ac:dyDescent="0.2">
      <c r="A91" s="1" t="s">
        <v>393</v>
      </c>
      <c r="B91" s="16">
        <v>105</v>
      </c>
      <c r="C91" s="15">
        <v>0</v>
      </c>
      <c r="D91" s="17">
        <v>105</v>
      </c>
      <c r="E91" s="17">
        <v>24</v>
      </c>
      <c r="F91" s="17">
        <v>0</v>
      </c>
      <c r="G91" s="17">
        <v>24</v>
      </c>
      <c r="H91" s="18">
        <f t="shared" si="22"/>
        <v>0</v>
      </c>
      <c r="I91" s="25">
        <f t="shared" si="23"/>
        <v>105</v>
      </c>
      <c r="J91" s="25">
        <f t="shared" si="24"/>
        <v>0</v>
      </c>
      <c r="K91" s="25">
        <f t="shared" si="25"/>
        <v>24</v>
      </c>
      <c r="L91" s="25">
        <f t="shared" si="26"/>
        <v>0</v>
      </c>
      <c r="M91" s="25" t="e">
        <f t="shared" si="27"/>
        <v>#DIV/0!</v>
      </c>
      <c r="N91" s="19" t="str">
        <f t="shared" si="28"/>
        <v>not eligible for chi-square test</v>
      </c>
    </row>
    <row r="92" spans="1:14" x14ac:dyDescent="0.2">
      <c r="A92" s="1" t="s">
        <v>349</v>
      </c>
      <c r="B92" s="16">
        <v>15</v>
      </c>
      <c r="C92" s="15">
        <v>0</v>
      </c>
      <c r="D92" s="17">
        <v>15</v>
      </c>
      <c r="E92" s="17">
        <v>0</v>
      </c>
      <c r="F92" s="17">
        <v>0</v>
      </c>
      <c r="G92" s="17">
        <v>0</v>
      </c>
      <c r="H92" s="18">
        <f t="shared" si="22"/>
        <v>0</v>
      </c>
      <c r="I92" s="25">
        <f t="shared" si="23"/>
        <v>15</v>
      </c>
      <c r="J92" s="25">
        <f t="shared" si="24"/>
        <v>0</v>
      </c>
      <c r="K92" s="25">
        <f t="shared" si="25"/>
        <v>0</v>
      </c>
      <c r="L92" s="25">
        <f t="shared" si="26"/>
        <v>0</v>
      </c>
      <c r="M92" s="25" t="e">
        <f t="shared" si="27"/>
        <v>#DIV/0!</v>
      </c>
      <c r="N92" s="19" t="str">
        <f t="shared" si="28"/>
        <v>not eligible for chi-square test</v>
      </c>
    </row>
    <row r="93" spans="1:14" x14ac:dyDescent="0.2">
      <c r="A93" s="1" t="s">
        <v>347</v>
      </c>
      <c r="B93" s="16">
        <v>609</v>
      </c>
      <c r="C93" s="15">
        <v>2</v>
      </c>
      <c r="D93" s="17">
        <v>607</v>
      </c>
      <c r="E93" s="17">
        <v>66</v>
      </c>
      <c r="F93" s="17">
        <v>1</v>
      </c>
      <c r="G93" s="17">
        <v>65</v>
      </c>
      <c r="H93" s="18">
        <f t="shared" si="22"/>
        <v>2.706666666666667</v>
      </c>
      <c r="I93" s="25">
        <f t="shared" si="23"/>
        <v>606.29333333333341</v>
      </c>
      <c r="J93" s="25">
        <f t="shared" si="24"/>
        <v>0.29333333333333333</v>
      </c>
      <c r="K93" s="25">
        <f t="shared" si="25"/>
        <v>65.706666666666663</v>
      </c>
      <c r="L93" s="25">
        <f t="shared" si="26"/>
        <v>0.70666666666666667</v>
      </c>
      <c r="M93" s="25">
        <f t="shared" si="27"/>
        <v>240.90909090909091</v>
      </c>
      <c r="N93" s="19" t="str">
        <f t="shared" si="28"/>
        <v>not eligible for chi-square test</v>
      </c>
    </row>
    <row r="94" spans="1:14" x14ac:dyDescent="0.2">
      <c r="A94" s="1" t="s">
        <v>453</v>
      </c>
      <c r="B94" s="16">
        <v>2162</v>
      </c>
      <c r="C94" s="15">
        <v>42</v>
      </c>
      <c r="D94" s="17">
        <v>2120</v>
      </c>
      <c r="E94" s="17">
        <v>74</v>
      </c>
      <c r="F94" s="17">
        <v>0</v>
      </c>
      <c r="G94" s="17">
        <v>74</v>
      </c>
      <c r="H94" s="18">
        <f t="shared" si="22"/>
        <v>40.610017889087658</v>
      </c>
      <c r="I94" s="25">
        <f t="shared" si="23"/>
        <v>2121.3899821109121</v>
      </c>
      <c r="J94" s="25">
        <f t="shared" si="24"/>
        <v>1.3899821109123436</v>
      </c>
      <c r="K94" s="25">
        <f t="shared" si="25"/>
        <v>72.610017889087658</v>
      </c>
      <c r="L94" s="25">
        <f t="shared" si="26"/>
        <v>-1.3899821109123436</v>
      </c>
      <c r="M94" s="25">
        <f t="shared" si="27"/>
        <v>-100</v>
      </c>
      <c r="N94" s="19" t="str">
        <f t="shared" si="28"/>
        <v>not eligible for chi-square test</v>
      </c>
    </row>
    <row r="95" spans="1:14" x14ac:dyDescent="0.2">
      <c r="A95" s="1" t="s">
        <v>51</v>
      </c>
      <c r="B95" s="16">
        <v>52</v>
      </c>
      <c r="C95" s="15">
        <v>0</v>
      </c>
      <c r="D95" s="17">
        <v>52</v>
      </c>
      <c r="E95" s="17">
        <v>13</v>
      </c>
      <c r="F95" s="17">
        <v>1</v>
      </c>
      <c r="G95" s="17">
        <v>12</v>
      </c>
      <c r="H95" s="18">
        <f t="shared" si="22"/>
        <v>0.8</v>
      </c>
      <c r="I95" s="25">
        <f t="shared" si="23"/>
        <v>51.2</v>
      </c>
      <c r="J95" s="25">
        <f t="shared" si="24"/>
        <v>0.2</v>
      </c>
      <c r="K95" s="25">
        <f t="shared" si="25"/>
        <v>12.8</v>
      </c>
      <c r="L95" s="25">
        <f t="shared" si="26"/>
        <v>0.8</v>
      </c>
      <c r="M95" s="25">
        <f t="shared" si="27"/>
        <v>400</v>
      </c>
      <c r="N95" s="19" t="str">
        <f t="shared" si="28"/>
        <v>not eligible for chi-square test</v>
      </c>
    </row>
    <row r="96" spans="1:14" x14ac:dyDescent="0.2">
      <c r="A96" s="1" t="s">
        <v>65</v>
      </c>
      <c r="B96" s="16">
        <v>262</v>
      </c>
      <c r="C96" s="15">
        <v>12</v>
      </c>
      <c r="D96" s="17">
        <v>250</v>
      </c>
      <c r="E96" s="17">
        <v>25</v>
      </c>
      <c r="F96" s="17">
        <v>0</v>
      </c>
      <c r="G96" s="17">
        <v>25</v>
      </c>
      <c r="H96" s="18">
        <f t="shared" si="22"/>
        <v>10.954703832752614</v>
      </c>
      <c r="I96" s="25">
        <f t="shared" si="23"/>
        <v>251.04529616724739</v>
      </c>
      <c r="J96" s="25">
        <f t="shared" si="24"/>
        <v>1.0452961672473868</v>
      </c>
      <c r="K96" s="25">
        <f t="shared" si="25"/>
        <v>23.954703832752614</v>
      </c>
      <c r="L96" s="25">
        <f t="shared" si="26"/>
        <v>-1.0452961672473868</v>
      </c>
      <c r="M96" s="25">
        <f t="shared" si="27"/>
        <v>-100</v>
      </c>
      <c r="N96" s="19" t="str">
        <f t="shared" si="28"/>
        <v>not eligible for chi-square test</v>
      </c>
    </row>
    <row r="97" spans="1:14" x14ac:dyDescent="0.2">
      <c r="A97" s="1" t="s">
        <v>47</v>
      </c>
      <c r="B97" s="16">
        <v>8114</v>
      </c>
      <c r="C97" s="15">
        <v>12</v>
      </c>
      <c r="D97" s="17">
        <v>8102</v>
      </c>
      <c r="E97" s="17">
        <v>2090</v>
      </c>
      <c r="F97" s="17">
        <v>2</v>
      </c>
      <c r="G97" s="17">
        <v>2088</v>
      </c>
      <c r="H97" s="18">
        <f t="shared" si="22"/>
        <v>11.13249705997648</v>
      </c>
      <c r="I97" s="25">
        <f t="shared" si="23"/>
        <v>8102.8675029400238</v>
      </c>
      <c r="J97" s="25">
        <f t="shared" si="24"/>
        <v>2.8675029400235204</v>
      </c>
      <c r="K97" s="25">
        <f t="shared" si="25"/>
        <v>2087.1324970599767</v>
      </c>
      <c r="L97" s="25">
        <f t="shared" si="26"/>
        <v>-0.86750294002352035</v>
      </c>
      <c r="M97" s="25">
        <f t="shared" si="27"/>
        <v>-30.252904989747098</v>
      </c>
      <c r="N97" s="19" t="str">
        <f t="shared" si="28"/>
        <v>not eligible for chi-square test</v>
      </c>
    </row>
    <row r="98" spans="1:14" x14ac:dyDescent="0.2">
      <c r="A98" s="1" t="s">
        <v>53</v>
      </c>
      <c r="B98" s="16">
        <v>1426</v>
      </c>
      <c r="C98" s="15">
        <v>82</v>
      </c>
      <c r="D98" s="17">
        <v>1344</v>
      </c>
      <c r="E98" s="17">
        <v>0</v>
      </c>
      <c r="F98" s="17">
        <v>0</v>
      </c>
      <c r="G98" s="17">
        <v>0</v>
      </c>
      <c r="H98" s="18">
        <f t="shared" si="22"/>
        <v>82</v>
      </c>
      <c r="I98" s="25">
        <f t="shared" si="23"/>
        <v>1344</v>
      </c>
      <c r="J98" s="25">
        <f t="shared" si="24"/>
        <v>0</v>
      </c>
      <c r="K98" s="25">
        <f t="shared" si="25"/>
        <v>0</v>
      </c>
      <c r="L98" s="25">
        <f t="shared" si="26"/>
        <v>0</v>
      </c>
      <c r="M98" s="25" t="e">
        <f t="shared" si="27"/>
        <v>#DIV/0!</v>
      </c>
      <c r="N98" s="19" t="str">
        <f t="shared" si="28"/>
        <v>not eligible for chi-square test</v>
      </c>
    </row>
    <row r="99" spans="1:14" x14ac:dyDescent="0.2">
      <c r="A99" s="1" t="s">
        <v>57</v>
      </c>
      <c r="B99" s="16">
        <v>633</v>
      </c>
      <c r="C99" s="15">
        <v>15</v>
      </c>
      <c r="D99" s="17">
        <v>618</v>
      </c>
      <c r="E99" s="17">
        <v>23</v>
      </c>
      <c r="F99" s="17">
        <v>2</v>
      </c>
      <c r="G99" s="17">
        <v>21</v>
      </c>
      <c r="H99" s="18">
        <f t="shared" si="22"/>
        <v>16.403963414634148</v>
      </c>
      <c r="I99" s="25">
        <f t="shared" si="23"/>
        <v>616.59603658536582</v>
      </c>
      <c r="J99" s="25">
        <f t="shared" si="24"/>
        <v>0.59603658536585369</v>
      </c>
      <c r="K99" s="25">
        <f t="shared" si="25"/>
        <v>22.403963414634148</v>
      </c>
      <c r="L99" s="25">
        <f t="shared" si="26"/>
        <v>1.4039634146341462</v>
      </c>
      <c r="M99" s="25">
        <f t="shared" si="27"/>
        <v>235.54987212276211</v>
      </c>
      <c r="N99" s="19" t="str">
        <f t="shared" si="28"/>
        <v>not eligible for chi-square test</v>
      </c>
    </row>
    <row r="100" spans="1:14" x14ac:dyDescent="0.2">
      <c r="A100" s="1" t="s">
        <v>455</v>
      </c>
      <c r="B100" s="16">
        <v>343</v>
      </c>
      <c r="C100" s="15">
        <v>10</v>
      </c>
      <c r="D100" s="17">
        <v>333</v>
      </c>
      <c r="E100" s="17">
        <v>5</v>
      </c>
      <c r="F100" s="17">
        <v>0</v>
      </c>
      <c r="G100" s="17">
        <v>5</v>
      </c>
      <c r="H100" s="18">
        <f t="shared" si="22"/>
        <v>9.8563218390804597</v>
      </c>
      <c r="I100" s="25">
        <f t="shared" si="23"/>
        <v>333.14367816091954</v>
      </c>
      <c r="J100" s="25">
        <f t="shared" si="24"/>
        <v>0.14367816091954022</v>
      </c>
      <c r="K100" s="25">
        <f t="shared" si="25"/>
        <v>4.8563218390804597</v>
      </c>
      <c r="L100" s="25">
        <f t="shared" si="26"/>
        <v>-0.14367816091954022</v>
      </c>
      <c r="M100" s="25">
        <f t="shared" si="27"/>
        <v>-100</v>
      </c>
      <c r="N100" s="19" t="str">
        <f t="shared" si="28"/>
        <v>not eligible for chi-square test</v>
      </c>
    </row>
    <row r="101" spans="1:14" x14ac:dyDescent="0.2">
      <c r="A101" s="1" t="s">
        <v>271</v>
      </c>
      <c r="B101" s="16">
        <v>341</v>
      </c>
      <c r="C101" s="15">
        <v>0</v>
      </c>
      <c r="D101" s="17">
        <v>341</v>
      </c>
      <c r="E101" s="17">
        <v>44</v>
      </c>
      <c r="F101" s="17">
        <v>0</v>
      </c>
      <c r="G101" s="17">
        <v>44</v>
      </c>
      <c r="H101" s="18">
        <f t="shared" si="22"/>
        <v>0</v>
      </c>
      <c r="I101" s="25">
        <f t="shared" si="23"/>
        <v>341</v>
      </c>
      <c r="J101" s="25">
        <f t="shared" si="24"/>
        <v>0</v>
      </c>
      <c r="K101" s="25">
        <f t="shared" si="25"/>
        <v>44</v>
      </c>
      <c r="L101" s="25">
        <f t="shared" si="26"/>
        <v>0</v>
      </c>
      <c r="M101" s="25" t="e">
        <f t="shared" si="27"/>
        <v>#DIV/0!</v>
      </c>
      <c r="N101" s="19" t="str">
        <f t="shared" si="28"/>
        <v>not eligible for chi-square test</v>
      </c>
    </row>
    <row r="102" spans="1:14" x14ac:dyDescent="0.2">
      <c r="A102" s="1" t="s">
        <v>61</v>
      </c>
      <c r="B102" s="16">
        <v>3</v>
      </c>
      <c r="C102" s="15">
        <v>0</v>
      </c>
      <c r="D102" s="17">
        <v>3</v>
      </c>
      <c r="E102" s="17">
        <v>0</v>
      </c>
      <c r="F102" s="17">
        <v>0</v>
      </c>
      <c r="G102" s="17">
        <v>0</v>
      </c>
      <c r="H102" s="18">
        <f t="shared" si="22"/>
        <v>0</v>
      </c>
      <c r="I102" s="25">
        <f t="shared" si="23"/>
        <v>3</v>
      </c>
      <c r="J102" s="25">
        <f t="shared" si="24"/>
        <v>0</v>
      </c>
      <c r="K102" s="25">
        <f t="shared" si="25"/>
        <v>0</v>
      </c>
      <c r="L102" s="25">
        <f t="shared" si="26"/>
        <v>0</v>
      </c>
      <c r="M102" s="25" t="e">
        <f t="shared" si="27"/>
        <v>#DIV/0!</v>
      </c>
      <c r="N102" s="19" t="str">
        <f t="shared" si="28"/>
        <v>not eligible for chi-square test</v>
      </c>
    </row>
    <row r="103" spans="1:14" x14ac:dyDescent="0.2">
      <c r="A103" s="1" t="s">
        <v>59</v>
      </c>
      <c r="B103" s="16">
        <v>1583</v>
      </c>
      <c r="C103" s="15">
        <v>48</v>
      </c>
      <c r="D103" s="17">
        <v>1535</v>
      </c>
      <c r="E103" s="17">
        <v>77</v>
      </c>
      <c r="F103" s="17">
        <v>1</v>
      </c>
      <c r="G103" s="17">
        <v>76</v>
      </c>
      <c r="H103" s="18">
        <f t="shared" si="22"/>
        <v>46.727108433734941</v>
      </c>
      <c r="I103" s="25">
        <f t="shared" si="23"/>
        <v>1536.2728915662649</v>
      </c>
      <c r="J103" s="25">
        <f t="shared" si="24"/>
        <v>2.2728915662650602</v>
      </c>
      <c r="K103" s="25">
        <f t="shared" si="25"/>
        <v>74.727108433734941</v>
      </c>
      <c r="L103" s="25">
        <f t="shared" si="26"/>
        <v>-1.2728915662650602</v>
      </c>
      <c r="M103" s="25">
        <f t="shared" si="27"/>
        <v>-56.003180492976412</v>
      </c>
      <c r="N103" s="19" t="str">
        <f t="shared" si="28"/>
        <v>not eligible for chi-square test</v>
      </c>
    </row>
    <row r="104" spans="1:14" x14ac:dyDescent="0.2">
      <c r="A104" s="1" t="s">
        <v>259</v>
      </c>
      <c r="B104" s="16">
        <v>90</v>
      </c>
      <c r="C104" s="15">
        <v>3</v>
      </c>
      <c r="D104" s="17">
        <v>87</v>
      </c>
      <c r="E104" s="17">
        <v>17</v>
      </c>
      <c r="F104" s="17">
        <v>0</v>
      </c>
      <c r="G104" s="17">
        <v>17</v>
      </c>
      <c r="H104" s="18">
        <f t="shared" si="22"/>
        <v>2.5233644859813085</v>
      </c>
      <c r="I104" s="25">
        <f t="shared" si="23"/>
        <v>87.476635514018696</v>
      </c>
      <c r="J104" s="25">
        <f t="shared" si="24"/>
        <v>0.47663551401869153</v>
      </c>
      <c r="K104" s="25">
        <f t="shared" si="25"/>
        <v>16.523364485981308</v>
      </c>
      <c r="L104" s="25">
        <f t="shared" si="26"/>
        <v>-0.47663551401869153</v>
      </c>
      <c r="M104" s="25">
        <f t="shared" si="27"/>
        <v>-100</v>
      </c>
      <c r="N104" s="19" t="str">
        <f t="shared" si="28"/>
        <v>not eligible for chi-square test</v>
      </c>
    </row>
    <row r="105" spans="1:14" x14ac:dyDescent="0.2">
      <c r="A105" s="1" t="s">
        <v>67</v>
      </c>
      <c r="B105" s="16">
        <v>2668</v>
      </c>
      <c r="C105" s="15">
        <v>9</v>
      </c>
      <c r="D105" s="17">
        <v>2659</v>
      </c>
      <c r="E105" s="17">
        <v>298</v>
      </c>
      <c r="F105" s="17">
        <v>4</v>
      </c>
      <c r="G105" s="17">
        <v>294</v>
      </c>
      <c r="H105" s="18">
        <f t="shared" si="22"/>
        <v>11.693863789615644</v>
      </c>
      <c r="I105" s="25">
        <f t="shared" si="23"/>
        <v>2656.3061362103845</v>
      </c>
      <c r="J105" s="25">
        <f t="shared" si="24"/>
        <v>1.3061362103843561</v>
      </c>
      <c r="K105" s="25">
        <f t="shared" si="25"/>
        <v>296.69386378961565</v>
      </c>
      <c r="L105" s="25">
        <f t="shared" si="26"/>
        <v>2.6938637896156439</v>
      </c>
      <c r="M105" s="25">
        <f t="shared" si="27"/>
        <v>206.24677336086731</v>
      </c>
      <c r="N105" s="19" t="str">
        <f t="shared" si="28"/>
        <v>not eligible for chi-square test</v>
      </c>
    </row>
    <row r="106" spans="1:14" x14ac:dyDescent="0.2">
      <c r="A106" s="1" t="s">
        <v>71</v>
      </c>
      <c r="B106" s="16">
        <v>5062</v>
      </c>
      <c r="C106" s="15">
        <v>22</v>
      </c>
      <c r="D106" s="17">
        <v>5040</v>
      </c>
      <c r="E106" s="17">
        <v>555</v>
      </c>
      <c r="F106" s="17">
        <v>2</v>
      </c>
      <c r="G106" s="17">
        <v>553</v>
      </c>
      <c r="H106" s="18">
        <f t="shared" si="22"/>
        <v>21.628627381164321</v>
      </c>
      <c r="I106" s="25">
        <f t="shared" si="23"/>
        <v>5040.3713726188353</v>
      </c>
      <c r="J106" s="25">
        <f t="shared" si="24"/>
        <v>2.3713726188356774</v>
      </c>
      <c r="K106" s="25">
        <f t="shared" si="25"/>
        <v>552.62862738116428</v>
      </c>
      <c r="L106" s="25">
        <f t="shared" si="26"/>
        <v>-0.3713726188356774</v>
      </c>
      <c r="M106" s="25">
        <f t="shared" si="27"/>
        <v>-15.66066066066066</v>
      </c>
      <c r="N106" s="19" t="str">
        <f t="shared" si="28"/>
        <v>not eligible for chi-square test</v>
      </c>
    </row>
    <row r="107" spans="1:14" x14ac:dyDescent="0.2">
      <c r="A107" s="1" t="s">
        <v>411</v>
      </c>
      <c r="B107" s="16">
        <v>118</v>
      </c>
      <c r="C107" s="15">
        <v>0</v>
      </c>
      <c r="D107" s="17">
        <v>118</v>
      </c>
      <c r="E107" s="17">
        <v>0</v>
      </c>
      <c r="F107" s="17">
        <v>0</v>
      </c>
      <c r="G107" s="17">
        <v>0</v>
      </c>
      <c r="H107" s="18">
        <f t="shared" si="22"/>
        <v>0</v>
      </c>
      <c r="I107" s="25">
        <f t="shared" si="23"/>
        <v>118</v>
      </c>
      <c r="J107" s="25">
        <f t="shared" si="24"/>
        <v>0</v>
      </c>
      <c r="K107" s="25">
        <f t="shared" si="25"/>
        <v>0</v>
      </c>
      <c r="L107" s="25">
        <f t="shared" si="26"/>
        <v>0</v>
      </c>
      <c r="M107" s="25" t="e">
        <f t="shared" si="27"/>
        <v>#DIV/0!</v>
      </c>
      <c r="N107" s="19" t="str">
        <f t="shared" si="28"/>
        <v>not eligible for chi-square test</v>
      </c>
    </row>
    <row r="108" spans="1:14" x14ac:dyDescent="0.2">
      <c r="A108" s="1" t="s">
        <v>501</v>
      </c>
      <c r="B108" s="16">
        <v>3</v>
      </c>
      <c r="C108" s="15">
        <v>0</v>
      </c>
      <c r="D108" s="17">
        <v>3</v>
      </c>
      <c r="E108" s="17">
        <v>0</v>
      </c>
      <c r="F108" s="17">
        <v>0</v>
      </c>
      <c r="G108" s="17">
        <v>0</v>
      </c>
      <c r="H108" s="18">
        <f t="shared" si="22"/>
        <v>0</v>
      </c>
      <c r="I108" s="25">
        <f t="shared" si="23"/>
        <v>3</v>
      </c>
      <c r="J108" s="25">
        <f t="shared" si="24"/>
        <v>0</v>
      </c>
      <c r="K108" s="25">
        <f t="shared" si="25"/>
        <v>0</v>
      </c>
      <c r="L108" s="25">
        <f t="shared" si="26"/>
        <v>0</v>
      </c>
      <c r="M108" s="25" t="e">
        <f t="shared" si="27"/>
        <v>#DIV/0!</v>
      </c>
      <c r="N108" s="19" t="str">
        <f t="shared" si="28"/>
        <v>not eligible for chi-square test</v>
      </c>
    </row>
    <row r="109" spans="1:14" x14ac:dyDescent="0.2">
      <c r="A109" s="1" t="s">
        <v>75</v>
      </c>
      <c r="B109" s="16">
        <v>524</v>
      </c>
      <c r="C109" s="15">
        <v>6</v>
      </c>
      <c r="D109" s="17">
        <v>518</v>
      </c>
      <c r="E109" s="17">
        <v>161</v>
      </c>
      <c r="F109" s="17">
        <v>3</v>
      </c>
      <c r="G109" s="17">
        <v>158</v>
      </c>
      <c r="H109" s="18">
        <f t="shared" si="22"/>
        <v>6.8846715328467152</v>
      </c>
      <c r="I109" s="25">
        <f t="shared" si="23"/>
        <v>517.11532846715329</v>
      </c>
      <c r="J109" s="25">
        <f t="shared" si="24"/>
        <v>2.1153284671532848</v>
      </c>
      <c r="K109" s="25">
        <f t="shared" si="25"/>
        <v>158.88467153284671</v>
      </c>
      <c r="L109" s="25">
        <f t="shared" si="26"/>
        <v>0.88467153284671518</v>
      </c>
      <c r="M109" s="25">
        <f t="shared" si="27"/>
        <v>41.821946169772247</v>
      </c>
      <c r="N109" s="19" t="str">
        <f t="shared" si="28"/>
        <v>not eligible for chi-square test</v>
      </c>
    </row>
    <row r="110" spans="1:14" x14ac:dyDescent="0.2">
      <c r="A110" s="1" t="s">
        <v>605</v>
      </c>
      <c r="B110" s="16">
        <v>0</v>
      </c>
      <c r="C110" s="15">
        <v>0</v>
      </c>
      <c r="D110" s="17">
        <v>0</v>
      </c>
      <c r="E110" s="17">
        <v>0</v>
      </c>
      <c r="F110" s="17">
        <v>0</v>
      </c>
      <c r="G110" s="17">
        <v>0</v>
      </c>
      <c r="H110" s="18" t="e">
        <f t="shared" si="22"/>
        <v>#DIV/0!</v>
      </c>
      <c r="I110" s="25" t="e">
        <f t="shared" si="23"/>
        <v>#DIV/0!</v>
      </c>
      <c r="J110" s="25" t="e">
        <f t="shared" si="24"/>
        <v>#DIV/0!</v>
      </c>
      <c r="K110" s="25" t="e">
        <f t="shared" si="25"/>
        <v>#DIV/0!</v>
      </c>
      <c r="L110" s="25" t="e">
        <f t="shared" si="26"/>
        <v>#DIV/0!</v>
      </c>
      <c r="M110" s="25" t="e">
        <f t="shared" si="27"/>
        <v>#DIV/0!</v>
      </c>
      <c r="N110" s="19" t="e">
        <f t="shared" si="28"/>
        <v>#DIV/0!</v>
      </c>
    </row>
    <row r="111" spans="1:14" x14ac:dyDescent="0.2">
      <c r="A111" s="1" t="s">
        <v>457</v>
      </c>
      <c r="B111" s="16">
        <v>1364</v>
      </c>
      <c r="C111" s="15">
        <v>13</v>
      </c>
      <c r="D111" s="17">
        <v>1351</v>
      </c>
      <c r="E111" s="17">
        <v>198</v>
      </c>
      <c r="F111" s="17">
        <v>1</v>
      </c>
      <c r="G111" s="17">
        <v>197</v>
      </c>
      <c r="H111" s="18">
        <f t="shared" si="22"/>
        <v>12.225352112676056</v>
      </c>
      <c r="I111" s="25">
        <f t="shared" si="23"/>
        <v>1351.7746478873239</v>
      </c>
      <c r="J111" s="25">
        <f t="shared" si="24"/>
        <v>1.7746478873239435</v>
      </c>
      <c r="K111" s="25">
        <f t="shared" si="25"/>
        <v>196.22535211267606</v>
      </c>
      <c r="L111" s="25">
        <f t="shared" si="26"/>
        <v>-0.77464788732394352</v>
      </c>
      <c r="M111" s="25">
        <f t="shared" si="27"/>
        <v>-43.650793650793645</v>
      </c>
      <c r="N111" s="19" t="str">
        <f t="shared" si="28"/>
        <v>not eligible for chi-square test</v>
      </c>
    </row>
    <row r="112" spans="1:14" x14ac:dyDescent="0.2">
      <c r="A112" s="1" t="s">
        <v>233</v>
      </c>
      <c r="B112" s="16">
        <v>702</v>
      </c>
      <c r="C112" s="15">
        <v>3</v>
      </c>
      <c r="D112" s="17">
        <v>699</v>
      </c>
      <c r="E112" s="17">
        <v>129</v>
      </c>
      <c r="F112" s="17">
        <v>1</v>
      </c>
      <c r="G112" s="17">
        <v>128</v>
      </c>
      <c r="H112" s="18">
        <f t="shared" si="22"/>
        <v>3.3790613718411553</v>
      </c>
      <c r="I112" s="25">
        <f t="shared" si="23"/>
        <v>698.62093862815891</v>
      </c>
      <c r="J112" s="25">
        <f t="shared" si="24"/>
        <v>0.62093862815884482</v>
      </c>
      <c r="K112" s="25">
        <f t="shared" si="25"/>
        <v>128.37906137184117</v>
      </c>
      <c r="L112" s="25">
        <f t="shared" si="26"/>
        <v>0.37906137184115518</v>
      </c>
      <c r="M112" s="25">
        <f t="shared" si="27"/>
        <v>61.046511627906966</v>
      </c>
      <c r="N112" s="19" t="str">
        <f t="shared" si="28"/>
        <v>not eligible for chi-square test</v>
      </c>
    </row>
    <row r="113" spans="1:14" x14ac:dyDescent="0.2">
      <c r="A113" s="1" t="s">
        <v>291</v>
      </c>
      <c r="B113" s="16">
        <v>268</v>
      </c>
      <c r="C113" s="15">
        <v>1</v>
      </c>
      <c r="D113" s="17">
        <v>267</v>
      </c>
      <c r="E113" s="17">
        <v>44</v>
      </c>
      <c r="F113" s="17">
        <v>0</v>
      </c>
      <c r="G113" s="17">
        <v>44</v>
      </c>
      <c r="H113" s="18">
        <f t="shared" si="22"/>
        <v>0.85897435897435892</v>
      </c>
      <c r="I113" s="25">
        <f t="shared" si="23"/>
        <v>267.14102564102564</v>
      </c>
      <c r="J113" s="25">
        <f t="shared" si="24"/>
        <v>0.14102564102564102</v>
      </c>
      <c r="K113" s="25">
        <f t="shared" si="25"/>
        <v>43.858974358974358</v>
      </c>
      <c r="L113" s="25">
        <f t="shared" si="26"/>
        <v>-0.14102564102564102</v>
      </c>
      <c r="M113" s="25">
        <f t="shared" si="27"/>
        <v>-100</v>
      </c>
      <c r="N113" s="19" t="str">
        <f t="shared" si="28"/>
        <v>not eligible for chi-square test</v>
      </c>
    </row>
    <row r="114" spans="1:14" x14ac:dyDescent="0.2">
      <c r="A114" s="1" t="s">
        <v>513</v>
      </c>
      <c r="B114" s="16">
        <v>2279</v>
      </c>
      <c r="C114" s="15">
        <v>12</v>
      </c>
      <c r="D114" s="17">
        <v>2267</v>
      </c>
      <c r="E114" s="17">
        <v>408</v>
      </c>
      <c r="F114" s="17">
        <v>1</v>
      </c>
      <c r="G114" s="17">
        <v>407</v>
      </c>
      <c r="H114" s="18">
        <f t="shared" si="22"/>
        <v>11.026051358392259</v>
      </c>
      <c r="I114" s="25">
        <f t="shared" si="23"/>
        <v>2267.9739486416079</v>
      </c>
      <c r="J114" s="25">
        <f t="shared" si="24"/>
        <v>1.973948641607741</v>
      </c>
      <c r="K114" s="25">
        <f t="shared" si="25"/>
        <v>406.02605135839229</v>
      </c>
      <c r="L114" s="25">
        <f t="shared" si="26"/>
        <v>-0.97394864160774097</v>
      </c>
      <c r="M114" s="25">
        <f t="shared" si="27"/>
        <v>-49.340120663650076</v>
      </c>
      <c r="N114" s="19" t="str">
        <f t="shared" si="28"/>
        <v>not eligible for chi-square test</v>
      </c>
    </row>
    <row r="115" spans="1:14" x14ac:dyDescent="0.2">
      <c r="A115" s="1" t="s">
        <v>461</v>
      </c>
      <c r="B115" s="16">
        <v>46</v>
      </c>
      <c r="C115" s="15">
        <v>6</v>
      </c>
      <c r="D115" s="17">
        <v>40</v>
      </c>
      <c r="E115" s="17">
        <v>6</v>
      </c>
      <c r="F115" s="17">
        <v>1</v>
      </c>
      <c r="G115" s="17">
        <v>5</v>
      </c>
      <c r="H115" s="18">
        <f t="shared" si="22"/>
        <v>6.1923076923076916</v>
      </c>
      <c r="I115" s="25">
        <f t="shared" si="23"/>
        <v>39.807692307692307</v>
      </c>
      <c r="J115" s="25">
        <f t="shared" si="24"/>
        <v>0.80769230769230771</v>
      </c>
      <c r="K115" s="25">
        <f t="shared" si="25"/>
        <v>5.1923076923076925</v>
      </c>
      <c r="L115" s="25">
        <f t="shared" si="26"/>
        <v>0.19230769230769229</v>
      </c>
      <c r="M115" s="25">
        <f t="shared" si="27"/>
        <v>23.809523809523807</v>
      </c>
      <c r="N115" s="19" t="str">
        <f t="shared" si="28"/>
        <v>not eligible for chi-square test</v>
      </c>
    </row>
    <row r="116" spans="1:14" x14ac:dyDescent="0.2">
      <c r="A116" s="1" t="s">
        <v>79</v>
      </c>
      <c r="B116" s="16">
        <v>74</v>
      </c>
      <c r="C116" s="15">
        <v>0</v>
      </c>
      <c r="D116" s="17">
        <v>74</v>
      </c>
      <c r="E116" s="17">
        <v>12</v>
      </c>
      <c r="F116" s="17">
        <v>0</v>
      </c>
      <c r="G116" s="17">
        <v>12</v>
      </c>
      <c r="H116" s="18">
        <f t="shared" si="22"/>
        <v>0</v>
      </c>
      <c r="I116" s="25">
        <f t="shared" si="23"/>
        <v>74</v>
      </c>
      <c r="J116" s="25">
        <f t="shared" si="24"/>
        <v>0</v>
      </c>
      <c r="K116" s="25">
        <f t="shared" si="25"/>
        <v>12</v>
      </c>
      <c r="L116" s="25">
        <f t="shared" si="26"/>
        <v>0</v>
      </c>
      <c r="M116" s="25" t="e">
        <f t="shared" si="27"/>
        <v>#DIV/0!</v>
      </c>
      <c r="N116" s="19" t="str">
        <f t="shared" si="28"/>
        <v>not eligible for chi-square test</v>
      </c>
    </row>
    <row r="117" spans="1:14" x14ac:dyDescent="0.2">
      <c r="A117" s="1" t="s">
        <v>385</v>
      </c>
      <c r="B117" s="16">
        <v>388</v>
      </c>
      <c r="C117" s="15">
        <v>2</v>
      </c>
      <c r="D117" s="17">
        <v>386</v>
      </c>
      <c r="E117" s="17">
        <v>58</v>
      </c>
      <c r="F117" s="17">
        <v>0</v>
      </c>
      <c r="G117" s="17">
        <v>58</v>
      </c>
      <c r="H117" s="18">
        <f t="shared" si="22"/>
        <v>1.7399103139013452</v>
      </c>
      <c r="I117" s="25">
        <f t="shared" si="23"/>
        <v>386.26008968609864</v>
      </c>
      <c r="J117" s="25">
        <f t="shared" si="24"/>
        <v>0.26008968609865468</v>
      </c>
      <c r="K117" s="25">
        <f t="shared" si="25"/>
        <v>57.739910313901341</v>
      </c>
      <c r="L117" s="25">
        <f t="shared" si="26"/>
        <v>-0.26008968609865468</v>
      </c>
      <c r="M117" s="25">
        <f t="shared" si="27"/>
        <v>-100</v>
      </c>
      <c r="N117" s="19" t="str">
        <f t="shared" si="28"/>
        <v>not eligible for chi-square test</v>
      </c>
    </row>
    <row r="118" spans="1:14" x14ac:dyDescent="0.2">
      <c r="A118" s="1" t="s">
        <v>7</v>
      </c>
      <c r="B118" s="16">
        <v>269</v>
      </c>
      <c r="C118" s="15">
        <v>2</v>
      </c>
      <c r="D118" s="17">
        <v>267</v>
      </c>
      <c r="E118" s="17">
        <v>17</v>
      </c>
      <c r="F118" s="17">
        <v>0</v>
      </c>
      <c r="G118" s="17">
        <v>17</v>
      </c>
      <c r="H118" s="18">
        <f t="shared" si="22"/>
        <v>1.881118881118881</v>
      </c>
      <c r="I118" s="25">
        <f t="shared" si="23"/>
        <v>267.11888111888112</v>
      </c>
      <c r="J118" s="25">
        <f t="shared" si="24"/>
        <v>0.11888111888111888</v>
      </c>
      <c r="K118" s="25">
        <f t="shared" si="25"/>
        <v>16.88111888111888</v>
      </c>
      <c r="L118" s="25">
        <f t="shared" si="26"/>
        <v>-0.11888111888111888</v>
      </c>
      <c r="M118" s="25">
        <f t="shared" si="27"/>
        <v>-100</v>
      </c>
      <c r="N118" s="19" t="str">
        <f t="shared" si="28"/>
        <v>not eligible for chi-square test</v>
      </c>
    </row>
    <row r="119" spans="1:14" x14ac:dyDescent="0.2">
      <c r="A119" s="1" t="s">
        <v>509</v>
      </c>
      <c r="B119" s="16">
        <v>113</v>
      </c>
      <c r="C119" s="15">
        <v>3</v>
      </c>
      <c r="D119" s="17">
        <v>110</v>
      </c>
      <c r="E119" s="17">
        <v>17</v>
      </c>
      <c r="F119" s="17">
        <v>1</v>
      </c>
      <c r="G119" s="17">
        <v>16</v>
      </c>
      <c r="H119" s="18">
        <f t="shared" si="22"/>
        <v>3.476923076923077</v>
      </c>
      <c r="I119" s="25">
        <f t="shared" si="23"/>
        <v>109.52307692307693</v>
      </c>
      <c r="J119" s="25">
        <f t="shared" si="24"/>
        <v>0.52307692307692311</v>
      </c>
      <c r="K119" s="25">
        <f t="shared" si="25"/>
        <v>16.476923076923079</v>
      </c>
      <c r="L119" s="25">
        <f t="shared" si="26"/>
        <v>0.47692307692307689</v>
      </c>
      <c r="M119" s="25">
        <f t="shared" si="27"/>
        <v>91.176470588235276</v>
      </c>
      <c r="N119" s="19" t="str">
        <f t="shared" si="28"/>
        <v>not eligible for chi-square test</v>
      </c>
    </row>
    <row r="120" spans="1:14" x14ac:dyDescent="0.2">
      <c r="A120" s="1" t="s">
        <v>235</v>
      </c>
      <c r="B120" s="16">
        <v>342</v>
      </c>
      <c r="C120" s="15">
        <v>4</v>
      </c>
      <c r="D120" s="17">
        <v>338</v>
      </c>
      <c r="E120" s="17">
        <v>18</v>
      </c>
      <c r="F120" s="17">
        <v>0</v>
      </c>
      <c r="G120" s="17">
        <v>18</v>
      </c>
      <c r="H120" s="18">
        <f t="shared" si="22"/>
        <v>3.8</v>
      </c>
      <c r="I120" s="25">
        <f t="shared" si="23"/>
        <v>338.2</v>
      </c>
      <c r="J120" s="25">
        <f t="shared" si="24"/>
        <v>0.2</v>
      </c>
      <c r="K120" s="25">
        <f t="shared" si="25"/>
        <v>17.8</v>
      </c>
      <c r="L120" s="25">
        <f t="shared" si="26"/>
        <v>-0.2</v>
      </c>
      <c r="M120" s="25">
        <f t="shared" si="27"/>
        <v>-100</v>
      </c>
      <c r="N120" s="19" t="str">
        <f t="shared" si="28"/>
        <v>not eligible for chi-square test</v>
      </c>
    </row>
    <row r="121" spans="1:14" x14ac:dyDescent="0.2">
      <c r="A121" s="1" t="s">
        <v>463</v>
      </c>
      <c r="B121" s="16">
        <v>199</v>
      </c>
      <c r="C121" s="15">
        <v>25</v>
      </c>
      <c r="D121" s="17">
        <v>174</v>
      </c>
      <c r="E121" s="17">
        <v>2</v>
      </c>
      <c r="F121" s="17">
        <v>0</v>
      </c>
      <c r="G121" s="17">
        <v>2</v>
      </c>
      <c r="H121" s="18">
        <f t="shared" si="22"/>
        <v>24.75124378109453</v>
      </c>
      <c r="I121" s="25">
        <f t="shared" si="23"/>
        <v>174.24875621890547</v>
      </c>
      <c r="J121" s="25">
        <f t="shared" si="24"/>
        <v>0.24875621890547264</v>
      </c>
      <c r="K121" s="25">
        <f t="shared" si="25"/>
        <v>1.7512437810945274</v>
      </c>
      <c r="L121" s="25">
        <f t="shared" si="26"/>
        <v>-0.24875621890547264</v>
      </c>
      <c r="M121" s="25">
        <f t="shared" si="27"/>
        <v>-100</v>
      </c>
      <c r="N121" s="19" t="str">
        <f t="shared" si="28"/>
        <v>not eligible for chi-square test</v>
      </c>
    </row>
    <row r="122" spans="1:14" x14ac:dyDescent="0.2">
      <c r="A122" s="1" t="s">
        <v>97</v>
      </c>
      <c r="B122" s="16">
        <v>90</v>
      </c>
      <c r="C122" s="15">
        <v>2</v>
      </c>
      <c r="D122" s="17">
        <v>88</v>
      </c>
      <c r="E122" s="17">
        <v>0</v>
      </c>
      <c r="F122" s="17">
        <v>0</v>
      </c>
      <c r="G122" s="17">
        <v>0</v>
      </c>
      <c r="H122" s="18">
        <f t="shared" si="22"/>
        <v>2</v>
      </c>
      <c r="I122" s="25">
        <f t="shared" si="23"/>
        <v>88</v>
      </c>
      <c r="J122" s="25">
        <f t="shared" si="24"/>
        <v>0</v>
      </c>
      <c r="K122" s="25">
        <f t="shared" si="25"/>
        <v>0</v>
      </c>
      <c r="L122" s="25">
        <f t="shared" si="26"/>
        <v>0</v>
      </c>
      <c r="M122" s="25" t="e">
        <f t="shared" si="27"/>
        <v>#DIV/0!</v>
      </c>
      <c r="N122" s="19" t="str">
        <f t="shared" si="28"/>
        <v>not eligible for chi-square test</v>
      </c>
    </row>
    <row r="123" spans="1:14" x14ac:dyDescent="0.2">
      <c r="A123" s="1" t="s">
        <v>433</v>
      </c>
      <c r="B123" s="16">
        <v>170</v>
      </c>
      <c r="C123" s="15">
        <v>7</v>
      </c>
      <c r="D123" s="17">
        <v>163</v>
      </c>
      <c r="E123" s="17">
        <v>1</v>
      </c>
      <c r="F123" s="17">
        <v>0</v>
      </c>
      <c r="G123" s="17">
        <v>1</v>
      </c>
      <c r="H123" s="18">
        <f t="shared" si="22"/>
        <v>6.9590643274853798</v>
      </c>
      <c r="I123" s="25">
        <f t="shared" si="23"/>
        <v>163.04093567251462</v>
      </c>
      <c r="J123" s="25">
        <f t="shared" si="24"/>
        <v>4.0935672514619881E-2</v>
      </c>
      <c r="K123" s="25">
        <f t="shared" si="25"/>
        <v>0.95906432748538006</v>
      </c>
      <c r="L123" s="25">
        <f t="shared" si="26"/>
        <v>-4.0935672514619881E-2</v>
      </c>
      <c r="M123" s="25">
        <f t="shared" si="27"/>
        <v>-100</v>
      </c>
      <c r="N123" s="19" t="str">
        <f t="shared" si="28"/>
        <v>not eligible for chi-square test</v>
      </c>
    </row>
    <row r="124" spans="1:14" x14ac:dyDescent="0.2">
      <c r="A124" s="1" t="s">
        <v>427</v>
      </c>
      <c r="B124" s="16">
        <v>1171</v>
      </c>
      <c r="C124" s="15">
        <v>19</v>
      </c>
      <c r="D124" s="17">
        <v>1152</v>
      </c>
      <c r="E124" s="17">
        <v>171</v>
      </c>
      <c r="F124" s="17">
        <v>9</v>
      </c>
      <c r="G124" s="17">
        <v>162</v>
      </c>
      <c r="H124" s="18">
        <f t="shared" si="22"/>
        <v>24.432190760059612</v>
      </c>
      <c r="I124" s="25">
        <f t="shared" si="23"/>
        <v>1146.5678092399403</v>
      </c>
      <c r="J124" s="25">
        <f t="shared" si="24"/>
        <v>3.5678092399403871</v>
      </c>
      <c r="K124" s="25">
        <f t="shared" si="25"/>
        <v>167.4321907600596</v>
      </c>
      <c r="L124" s="25">
        <f t="shared" si="26"/>
        <v>5.4321907600596129</v>
      </c>
      <c r="M124" s="25">
        <f t="shared" si="27"/>
        <v>152.25563909774436</v>
      </c>
      <c r="N124" s="19" t="str">
        <f t="shared" si="28"/>
        <v>not eligible for chi-square test</v>
      </c>
    </row>
    <row r="125" spans="1:14" x14ac:dyDescent="0.2">
      <c r="A125" s="1" t="s">
        <v>467</v>
      </c>
      <c r="B125" s="16">
        <v>0</v>
      </c>
      <c r="C125" s="15">
        <v>0</v>
      </c>
      <c r="D125" s="17">
        <v>0</v>
      </c>
      <c r="E125" s="17">
        <v>0</v>
      </c>
      <c r="F125" s="17">
        <v>0</v>
      </c>
      <c r="G125" s="17">
        <v>0</v>
      </c>
      <c r="H125" s="18" t="e">
        <f t="shared" si="22"/>
        <v>#DIV/0!</v>
      </c>
      <c r="I125" s="25" t="e">
        <f t="shared" si="23"/>
        <v>#DIV/0!</v>
      </c>
      <c r="J125" s="25" t="e">
        <f t="shared" si="24"/>
        <v>#DIV/0!</v>
      </c>
      <c r="K125" s="25" t="e">
        <f t="shared" si="25"/>
        <v>#DIV/0!</v>
      </c>
      <c r="L125" s="25" t="e">
        <f t="shared" si="26"/>
        <v>#DIV/0!</v>
      </c>
      <c r="M125" s="25" t="e">
        <f t="shared" si="27"/>
        <v>#DIV/0!</v>
      </c>
      <c r="N125" s="19" t="e">
        <f t="shared" si="28"/>
        <v>#DIV/0!</v>
      </c>
    </row>
    <row r="126" spans="1:14" x14ac:dyDescent="0.2">
      <c r="A126" s="1" t="s">
        <v>465</v>
      </c>
      <c r="B126" s="16">
        <v>1464</v>
      </c>
      <c r="C126" s="15">
        <v>18</v>
      </c>
      <c r="D126" s="17">
        <v>1446</v>
      </c>
      <c r="E126" s="17">
        <v>316</v>
      </c>
      <c r="F126" s="17">
        <v>5</v>
      </c>
      <c r="G126" s="17">
        <v>311</v>
      </c>
      <c r="H126" s="18">
        <f t="shared" si="22"/>
        <v>18.916853932584271</v>
      </c>
      <c r="I126" s="25">
        <f t="shared" si="23"/>
        <v>1445.0831460674158</v>
      </c>
      <c r="J126" s="25">
        <f t="shared" si="24"/>
        <v>4.0831460674157309</v>
      </c>
      <c r="K126" s="25">
        <f t="shared" si="25"/>
        <v>311.91685393258427</v>
      </c>
      <c r="L126" s="25">
        <f t="shared" si="26"/>
        <v>0.91685393258426906</v>
      </c>
      <c r="M126" s="25">
        <f t="shared" si="27"/>
        <v>22.454595487066577</v>
      </c>
      <c r="N126" s="19" t="str">
        <f t="shared" si="28"/>
        <v>not eligible for chi-square test</v>
      </c>
    </row>
    <row r="127" spans="1:14" x14ac:dyDescent="0.2">
      <c r="A127" s="1" t="s">
        <v>389</v>
      </c>
      <c r="B127" s="16">
        <v>56</v>
      </c>
      <c r="C127" s="15">
        <v>0</v>
      </c>
      <c r="D127" s="17">
        <v>56</v>
      </c>
      <c r="E127" s="17">
        <v>0</v>
      </c>
      <c r="F127" s="17">
        <v>0</v>
      </c>
      <c r="G127" s="17">
        <v>0</v>
      </c>
      <c r="H127" s="18">
        <f t="shared" si="22"/>
        <v>0</v>
      </c>
      <c r="I127" s="25">
        <f t="shared" si="23"/>
        <v>56</v>
      </c>
      <c r="J127" s="25">
        <f t="shared" si="24"/>
        <v>0</v>
      </c>
      <c r="K127" s="25">
        <f t="shared" si="25"/>
        <v>0</v>
      </c>
      <c r="L127" s="25">
        <f t="shared" si="26"/>
        <v>0</v>
      </c>
      <c r="M127" s="25" t="e">
        <f t="shared" si="27"/>
        <v>#DIV/0!</v>
      </c>
      <c r="N127" s="19" t="str">
        <f t="shared" si="28"/>
        <v>not eligible for chi-square test</v>
      </c>
    </row>
    <row r="128" spans="1:14" x14ac:dyDescent="0.2">
      <c r="A128" s="1" t="s">
        <v>469</v>
      </c>
      <c r="B128" s="16">
        <v>285</v>
      </c>
      <c r="C128" s="15">
        <v>13</v>
      </c>
      <c r="D128" s="17">
        <v>272</v>
      </c>
      <c r="E128" s="17">
        <v>6</v>
      </c>
      <c r="F128" s="17">
        <v>0</v>
      </c>
      <c r="G128" s="17">
        <v>6</v>
      </c>
      <c r="H128" s="18">
        <f t="shared" si="22"/>
        <v>12.731958762886597</v>
      </c>
      <c r="I128" s="25">
        <f t="shared" si="23"/>
        <v>272.26804123711338</v>
      </c>
      <c r="J128" s="25">
        <f t="shared" si="24"/>
        <v>0.26804123711340205</v>
      </c>
      <c r="K128" s="25">
        <f t="shared" si="25"/>
        <v>5.731958762886598</v>
      </c>
      <c r="L128" s="25">
        <f t="shared" si="26"/>
        <v>-0.26804123711340205</v>
      </c>
      <c r="M128" s="25">
        <f t="shared" si="27"/>
        <v>-100</v>
      </c>
      <c r="N128" s="19" t="str">
        <f t="shared" si="28"/>
        <v>not eligible for chi-square test</v>
      </c>
    </row>
    <row r="129" spans="1:14" x14ac:dyDescent="0.2">
      <c r="A129" s="1" t="s">
        <v>87</v>
      </c>
      <c r="B129" s="16">
        <v>540</v>
      </c>
      <c r="C129" s="15">
        <v>32</v>
      </c>
      <c r="D129" s="17">
        <v>508</v>
      </c>
      <c r="E129" s="17">
        <v>12</v>
      </c>
      <c r="F129" s="17">
        <v>1</v>
      </c>
      <c r="G129" s="17">
        <v>11</v>
      </c>
      <c r="H129" s="18">
        <f t="shared" si="22"/>
        <v>32.282608695652172</v>
      </c>
      <c r="I129" s="25">
        <f t="shared" si="23"/>
        <v>507.71739130434781</v>
      </c>
      <c r="J129" s="25">
        <f t="shared" si="24"/>
        <v>0.71739130434782605</v>
      </c>
      <c r="K129" s="25">
        <f t="shared" si="25"/>
        <v>11.282608695652174</v>
      </c>
      <c r="L129" s="25">
        <f t="shared" si="26"/>
        <v>0.28260869565217395</v>
      </c>
      <c r="M129" s="25">
        <f t="shared" si="27"/>
        <v>39.393939393939398</v>
      </c>
      <c r="N129" s="19" t="str">
        <f t="shared" si="28"/>
        <v>not eligible for chi-square test</v>
      </c>
    </row>
    <row r="130" spans="1:14" x14ac:dyDescent="0.2">
      <c r="A130" s="1" t="s">
        <v>269</v>
      </c>
      <c r="B130" s="16">
        <v>235</v>
      </c>
      <c r="C130" s="15">
        <v>3</v>
      </c>
      <c r="D130" s="17">
        <v>232</v>
      </c>
      <c r="E130" s="17">
        <v>28</v>
      </c>
      <c r="F130" s="17">
        <v>1</v>
      </c>
      <c r="G130" s="17">
        <v>27</v>
      </c>
      <c r="H130" s="18">
        <f t="shared" ref="H130:H193" si="29">(B130/SUM(B130,E130))*SUM(C130,F130)</f>
        <v>3.5741444866920151</v>
      </c>
      <c r="I130" s="25">
        <f t="shared" ref="I130:I193" si="30">(B130/SUM(B130,E130))*SUM(D130,G130)</f>
        <v>231.42585551330797</v>
      </c>
      <c r="J130" s="25">
        <f t="shared" ref="J130:J193" si="31">(E130/SUM(B130,E130))*SUM(C130,F130)</f>
        <v>0.42585551330798477</v>
      </c>
      <c r="K130" s="25">
        <f t="shared" ref="K130:K193" si="32">(E130/SUM(B130,E130))*SUM(D130,G130)</f>
        <v>27.574144486692013</v>
      </c>
      <c r="L130" s="25">
        <f t="shared" ref="L130:L193" si="33">F130-J130</f>
        <v>0.57414448669201523</v>
      </c>
      <c r="M130" s="25">
        <f t="shared" ref="M130:M193" si="34">100*(L130/J130)</f>
        <v>134.82142857142858</v>
      </c>
      <c r="N130" s="19" t="str">
        <f t="shared" ref="N130:N193" si="35">IF(AND(H130&gt;=5,I130&gt;=5,J130&gt;=5,K130&gt;=5),"eligible for chi-square test","not eligible for chi-square test")</f>
        <v>not eligible for chi-square test</v>
      </c>
    </row>
    <row r="131" spans="1:14" x14ac:dyDescent="0.2">
      <c r="A131" s="1" t="s">
        <v>93</v>
      </c>
      <c r="B131" s="16">
        <v>490</v>
      </c>
      <c r="C131" s="15">
        <v>2</v>
      </c>
      <c r="D131" s="17">
        <v>488</v>
      </c>
      <c r="E131" s="17">
        <v>54</v>
      </c>
      <c r="F131" s="17">
        <v>0</v>
      </c>
      <c r="G131" s="17">
        <v>54</v>
      </c>
      <c r="H131" s="18">
        <f t="shared" si="29"/>
        <v>1.8014705882352942</v>
      </c>
      <c r="I131" s="25">
        <f t="shared" si="30"/>
        <v>488.1985294117647</v>
      </c>
      <c r="J131" s="25">
        <f t="shared" si="31"/>
        <v>0.19852941176470587</v>
      </c>
      <c r="K131" s="25">
        <f t="shared" si="32"/>
        <v>53.80147058823529</v>
      </c>
      <c r="L131" s="25">
        <f t="shared" si="33"/>
        <v>-0.19852941176470587</v>
      </c>
      <c r="M131" s="25">
        <f t="shared" si="34"/>
        <v>-100</v>
      </c>
      <c r="N131" s="19" t="str">
        <f t="shared" si="35"/>
        <v>not eligible for chi-square test</v>
      </c>
    </row>
    <row r="132" spans="1:14" x14ac:dyDescent="0.2">
      <c r="A132" s="1" t="s">
        <v>421</v>
      </c>
      <c r="B132" s="16">
        <v>122</v>
      </c>
      <c r="C132" s="15">
        <v>2</v>
      </c>
      <c r="D132" s="17">
        <v>120</v>
      </c>
      <c r="E132" s="17">
        <v>2</v>
      </c>
      <c r="F132" s="17">
        <v>0</v>
      </c>
      <c r="G132" s="17">
        <v>2</v>
      </c>
      <c r="H132" s="18">
        <f t="shared" si="29"/>
        <v>1.967741935483871</v>
      </c>
      <c r="I132" s="25">
        <f t="shared" si="30"/>
        <v>120.03225806451613</v>
      </c>
      <c r="J132" s="25">
        <f t="shared" si="31"/>
        <v>3.2258064516129031E-2</v>
      </c>
      <c r="K132" s="25">
        <f t="shared" si="32"/>
        <v>1.967741935483871</v>
      </c>
      <c r="L132" s="25">
        <f t="shared" si="33"/>
        <v>-3.2258064516129031E-2</v>
      </c>
      <c r="M132" s="25">
        <f t="shared" si="34"/>
        <v>-100</v>
      </c>
      <c r="N132" s="19" t="str">
        <f t="shared" si="35"/>
        <v>not eligible for chi-square test</v>
      </c>
    </row>
    <row r="133" spans="1:14" x14ac:dyDescent="0.2">
      <c r="A133" s="1" t="s">
        <v>471</v>
      </c>
      <c r="B133" s="16">
        <v>906</v>
      </c>
      <c r="C133" s="15">
        <v>22</v>
      </c>
      <c r="D133" s="17">
        <v>884</v>
      </c>
      <c r="E133" s="17">
        <v>96</v>
      </c>
      <c r="F133" s="17">
        <v>2</v>
      </c>
      <c r="G133" s="17">
        <v>94</v>
      </c>
      <c r="H133" s="18">
        <f t="shared" si="29"/>
        <v>21.700598802395209</v>
      </c>
      <c r="I133" s="25">
        <f t="shared" si="30"/>
        <v>884.29940119760477</v>
      </c>
      <c r="J133" s="25">
        <f t="shared" si="31"/>
        <v>2.2994011976047908</v>
      </c>
      <c r="K133" s="25">
        <f t="shared" si="32"/>
        <v>93.70059880239522</v>
      </c>
      <c r="L133" s="25">
        <f t="shared" si="33"/>
        <v>-0.29940119760479078</v>
      </c>
      <c r="M133" s="25">
        <f t="shared" si="34"/>
        <v>-13.020833333333348</v>
      </c>
      <c r="N133" s="19" t="str">
        <f t="shared" si="35"/>
        <v>not eligible for chi-square test</v>
      </c>
    </row>
    <row r="134" spans="1:14" x14ac:dyDescent="0.2">
      <c r="A134" s="1" t="s">
        <v>351</v>
      </c>
      <c r="B134" s="16">
        <v>716</v>
      </c>
      <c r="C134" s="15">
        <v>5</v>
      </c>
      <c r="D134" s="17">
        <v>711</v>
      </c>
      <c r="E134" s="17">
        <v>104</v>
      </c>
      <c r="F134" s="17">
        <v>4</v>
      </c>
      <c r="G134" s="17">
        <v>100</v>
      </c>
      <c r="H134" s="18">
        <f t="shared" si="29"/>
        <v>7.8585365853658535</v>
      </c>
      <c r="I134" s="25">
        <f t="shared" si="30"/>
        <v>708.14146341463413</v>
      </c>
      <c r="J134" s="25">
        <f t="shared" si="31"/>
        <v>1.1414634146341465</v>
      </c>
      <c r="K134" s="25">
        <f t="shared" si="32"/>
        <v>102.85853658536585</v>
      </c>
      <c r="L134" s="25">
        <f t="shared" si="33"/>
        <v>2.8585365853658535</v>
      </c>
      <c r="M134" s="25">
        <f t="shared" si="34"/>
        <v>250.42735042735038</v>
      </c>
      <c r="N134" s="19" t="str">
        <f t="shared" si="35"/>
        <v>not eligible for chi-square test</v>
      </c>
    </row>
    <row r="135" spans="1:14" x14ac:dyDescent="0.2">
      <c r="A135" s="1" t="s">
        <v>539</v>
      </c>
      <c r="B135" s="16">
        <v>550</v>
      </c>
      <c r="C135" s="15">
        <v>6</v>
      </c>
      <c r="D135" s="17">
        <v>544</v>
      </c>
      <c r="E135" s="17">
        <v>476</v>
      </c>
      <c r="F135" s="17">
        <v>1</v>
      </c>
      <c r="G135" s="17">
        <v>475</v>
      </c>
      <c r="H135" s="18">
        <f t="shared" si="29"/>
        <v>3.7524366471734893</v>
      </c>
      <c r="I135" s="25">
        <f t="shared" si="30"/>
        <v>546.24756335282655</v>
      </c>
      <c r="J135" s="25">
        <f t="shared" si="31"/>
        <v>3.2475633528265107</v>
      </c>
      <c r="K135" s="25">
        <f t="shared" si="32"/>
        <v>472.75243664717345</v>
      </c>
      <c r="L135" s="25">
        <f t="shared" si="33"/>
        <v>-2.2475633528265107</v>
      </c>
      <c r="M135" s="25">
        <f t="shared" si="34"/>
        <v>-69.20768307322929</v>
      </c>
      <c r="N135" s="19" t="str">
        <f t="shared" si="35"/>
        <v>not eligible for chi-square test</v>
      </c>
    </row>
    <row r="136" spans="1:14" x14ac:dyDescent="0.2">
      <c r="A136" s="1" t="s">
        <v>585</v>
      </c>
      <c r="B136" s="16">
        <v>268</v>
      </c>
      <c r="C136" s="15">
        <v>1</v>
      </c>
      <c r="D136" s="17">
        <v>267</v>
      </c>
      <c r="E136" s="17">
        <v>214</v>
      </c>
      <c r="F136" s="17">
        <v>1</v>
      </c>
      <c r="G136" s="17">
        <v>213</v>
      </c>
      <c r="H136" s="18">
        <f t="shared" si="29"/>
        <v>1.1120331950207469</v>
      </c>
      <c r="I136" s="25">
        <f t="shared" si="30"/>
        <v>266.88796680497927</v>
      </c>
      <c r="J136" s="25">
        <f t="shared" si="31"/>
        <v>0.88796680497925307</v>
      </c>
      <c r="K136" s="25">
        <f t="shared" si="32"/>
        <v>213.11203319502073</v>
      </c>
      <c r="L136" s="25">
        <f t="shared" si="33"/>
        <v>0.11203319502074693</v>
      </c>
      <c r="M136" s="25">
        <f t="shared" si="34"/>
        <v>12.616822429906549</v>
      </c>
      <c r="N136" s="19" t="str">
        <f t="shared" si="35"/>
        <v>not eligible for chi-square test</v>
      </c>
    </row>
    <row r="137" spans="1:14" x14ac:dyDescent="0.2">
      <c r="A137" s="1" t="s">
        <v>95</v>
      </c>
      <c r="B137" s="16">
        <v>115</v>
      </c>
      <c r="C137" s="15">
        <v>27</v>
      </c>
      <c r="D137" s="17">
        <v>88</v>
      </c>
      <c r="E137" s="17">
        <v>0</v>
      </c>
      <c r="F137" s="17">
        <v>0</v>
      </c>
      <c r="G137" s="17">
        <v>0</v>
      </c>
      <c r="H137" s="18">
        <f t="shared" si="29"/>
        <v>27</v>
      </c>
      <c r="I137" s="25">
        <f t="shared" si="30"/>
        <v>88</v>
      </c>
      <c r="J137" s="25">
        <f t="shared" si="31"/>
        <v>0</v>
      </c>
      <c r="K137" s="25">
        <f t="shared" si="32"/>
        <v>0</v>
      </c>
      <c r="L137" s="25">
        <f t="shared" si="33"/>
        <v>0</v>
      </c>
      <c r="M137" s="25" t="e">
        <f t="shared" si="34"/>
        <v>#DIV/0!</v>
      </c>
      <c r="N137" s="19" t="str">
        <f t="shared" si="35"/>
        <v>not eligible for chi-square test</v>
      </c>
    </row>
    <row r="138" spans="1:14" x14ac:dyDescent="0.2">
      <c r="A138" s="1" t="s">
        <v>101</v>
      </c>
      <c r="B138" s="16">
        <v>2392</v>
      </c>
      <c r="C138" s="15">
        <v>18</v>
      </c>
      <c r="D138" s="17">
        <v>2374</v>
      </c>
      <c r="E138" s="17">
        <v>320</v>
      </c>
      <c r="F138" s="17">
        <v>3</v>
      </c>
      <c r="G138" s="17">
        <v>317</v>
      </c>
      <c r="H138" s="18">
        <f t="shared" si="29"/>
        <v>18.522123893805311</v>
      </c>
      <c r="I138" s="25">
        <f t="shared" si="30"/>
        <v>2373.4778761061948</v>
      </c>
      <c r="J138" s="25">
        <f t="shared" si="31"/>
        <v>2.4778761061946901</v>
      </c>
      <c r="K138" s="25">
        <f t="shared" si="32"/>
        <v>317.52212389380531</v>
      </c>
      <c r="L138" s="25">
        <f t="shared" si="33"/>
        <v>0.52212389380530988</v>
      </c>
      <c r="M138" s="25">
        <f t="shared" si="34"/>
        <v>21.07142857142858</v>
      </c>
      <c r="N138" s="19" t="str">
        <f t="shared" si="35"/>
        <v>not eligible for chi-square test</v>
      </c>
    </row>
    <row r="139" spans="1:14" x14ac:dyDescent="0.2">
      <c r="A139" s="1" t="s">
        <v>533</v>
      </c>
      <c r="B139" s="16">
        <v>253</v>
      </c>
      <c r="C139" s="15">
        <v>5</v>
      </c>
      <c r="D139" s="17">
        <v>248</v>
      </c>
      <c r="E139" s="17">
        <v>43</v>
      </c>
      <c r="F139" s="17">
        <v>0</v>
      </c>
      <c r="G139" s="17">
        <v>43</v>
      </c>
      <c r="H139" s="18">
        <f t="shared" si="29"/>
        <v>4.2736486486486482</v>
      </c>
      <c r="I139" s="25">
        <f t="shared" si="30"/>
        <v>248.72635135135135</v>
      </c>
      <c r="J139" s="25">
        <f t="shared" si="31"/>
        <v>0.72635135135135132</v>
      </c>
      <c r="K139" s="25">
        <f t="shared" si="32"/>
        <v>42.273648648648646</v>
      </c>
      <c r="L139" s="25">
        <f t="shared" si="33"/>
        <v>-0.72635135135135132</v>
      </c>
      <c r="M139" s="25">
        <f t="shared" si="34"/>
        <v>-100</v>
      </c>
      <c r="N139" s="19" t="str">
        <f t="shared" si="35"/>
        <v>not eligible for chi-square test</v>
      </c>
    </row>
    <row r="140" spans="1:14" x14ac:dyDescent="0.2">
      <c r="A140" s="1" t="s">
        <v>77</v>
      </c>
      <c r="B140" s="16">
        <v>13</v>
      </c>
      <c r="C140" s="15">
        <v>0</v>
      </c>
      <c r="D140" s="17">
        <v>13</v>
      </c>
      <c r="E140" s="17">
        <v>3</v>
      </c>
      <c r="F140" s="17">
        <v>0</v>
      </c>
      <c r="G140" s="17">
        <v>3</v>
      </c>
      <c r="H140" s="18">
        <f t="shared" si="29"/>
        <v>0</v>
      </c>
      <c r="I140" s="25">
        <f t="shared" si="30"/>
        <v>13</v>
      </c>
      <c r="J140" s="25">
        <f t="shared" si="31"/>
        <v>0</v>
      </c>
      <c r="K140" s="25">
        <f t="shared" si="32"/>
        <v>3</v>
      </c>
      <c r="L140" s="25">
        <f t="shared" si="33"/>
        <v>0</v>
      </c>
      <c r="M140" s="25" t="e">
        <f t="shared" si="34"/>
        <v>#DIV/0!</v>
      </c>
      <c r="N140" s="19" t="str">
        <f t="shared" si="35"/>
        <v>not eligible for chi-square test</v>
      </c>
    </row>
    <row r="141" spans="1:14" x14ac:dyDescent="0.2">
      <c r="A141" s="1" t="s">
        <v>325</v>
      </c>
      <c r="B141" s="16">
        <v>464</v>
      </c>
      <c r="C141" s="15">
        <v>18</v>
      </c>
      <c r="D141" s="17">
        <v>446</v>
      </c>
      <c r="E141" s="17">
        <v>14</v>
      </c>
      <c r="F141" s="17">
        <v>1</v>
      </c>
      <c r="G141" s="17">
        <v>13</v>
      </c>
      <c r="H141" s="18">
        <f t="shared" si="29"/>
        <v>18.443514644351463</v>
      </c>
      <c r="I141" s="25">
        <f t="shared" si="30"/>
        <v>445.55648535564853</v>
      </c>
      <c r="J141" s="25">
        <f t="shared" si="31"/>
        <v>0.55648535564853552</v>
      </c>
      <c r="K141" s="25">
        <f t="shared" si="32"/>
        <v>13.443514644351465</v>
      </c>
      <c r="L141" s="25">
        <f t="shared" si="33"/>
        <v>0.44351464435146448</v>
      </c>
      <c r="M141" s="25">
        <f t="shared" si="34"/>
        <v>79.699248120300766</v>
      </c>
      <c r="N141" s="19" t="str">
        <f t="shared" si="35"/>
        <v>not eligible for chi-square test</v>
      </c>
    </row>
    <row r="142" spans="1:14" x14ac:dyDescent="0.2">
      <c r="A142" s="1" t="s">
        <v>263</v>
      </c>
      <c r="B142" s="16">
        <v>4446</v>
      </c>
      <c r="C142" s="15">
        <v>4</v>
      </c>
      <c r="D142" s="17">
        <v>4442</v>
      </c>
      <c r="E142" s="17">
        <v>346</v>
      </c>
      <c r="F142" s="17">
        <v>0</v>
      </c>
      <c r="G142" s="17">
        <v>346</v>
      </c>
      <c r="H142" s="18">
        <f t="shared" si="29"/>
        <v>3.71118530884808</v>
      </c>
      <c r="I142" s="25">
        <f t="shared" si="30"/>
        <v>4442.2888146911519</v>
      </c>
      <c r="J142" s="25">
        <f t="shared" si="31"/>
        <v>0.28881469115191988</v>
      </c>
      <c r="K142" s="25">
        <f t="shared" si="32"/>
        <v>345.71118530884809</v>
      </c>
      <c r="L142" s="25">
        <f t="shared" si="33"/>
        <v>-0.28881469115191988</v>
      </c>
      <c r="M142" s="25">
        <f t="shared" si="34"/>
        <v>-100</v>
      </c>
      <c r="N142" s="19" t="str">
        <f t="shared" si="35"/>
        <v>not eligible for chi-square test</v>
      </c>
    </row>
    <row r="143" spans="1:14" x14ac:dyDescent="0.2">
      <c r="A143" s="1" t="s">
        <v>353</v>
      </c>
      <c r="B143" s="16">
        <v>419</v>
      </c>
      <c r="C143" s="15">
        <v>3</v>
      </c>
      <c r="D143" s="17">
        <v>416</v>
      </c>
      <c r="E143" s="17">
        <v>30</v>
      </c>
      <c r="F143" s="17">
        <v>1</v>
      </c>
      <c r="G143" s="17">
        <v>29</v>
      </c>
      <c r="H143" s="18">
        <f t="shared" si="29"/>
        <v>3.7327394209354119</v>
      </c>
      <c r="I143" s="25">
        <f t="shared" si="30"/>
        <v>415.26726057906455</v>
      </c>
      <c r="J143" s="25">
        <f t="shared" si="31"/>
        <v>0.267260579064588</v>
      </c>
      <c r="K143" s="25">
        <f t="shared" si="32"/>
        <v>29.732739420935413</v>
      </c>
      <c r="L143" s="25">
        <f t="shared" si="33"/>
        <v>0.732739420935412</v>
      </c>
      <c r="M143" s="25">
        <f t="shared" si="34"/>
        <v>274.16666666666663</v>
      </c>
      <c r="N143" s="19" t="str">
        <f t="shared" si="35"/>
        <v>not eligible for chi-square test</v>
      </c>
    </row>
    <row r="144" spans="1:14" x14ac:dyDescent="0.2">
      <c r="A144" s="1" t="s">
        <v>163</v>
      </c>
      <c r="B144" s="16">
        <v>1610</v>
      </c>
      <c r="C144" s="15">
        <v>1</v>
      </c>
      <c r="D144" s="17">
        <v>1609</v>
      </c>
      <c r="E144" s="17">
        <v>112</v>
      </c>
      <c r="F144" s="17">
        <v>0</v>
      </c>
      <c r="G144" s="17">
        <v>112</v>
      </c>
      <c r="H144" s="18">
        <f t="shared" si="29"/>
        <v>0.93495934959349591</v>
      </c>
      <c r="I144" s="25">
        <f t="shared" si="30"/>
        <v>1609.0650406504064</v>
      </c>
      <c r="J144" s="25">
        <f t="shared" si="31"/>
        <v>6.5040650406504072E-2</v>
      </c>
      <c r="K144" s="25">
        <f t="shared" si="32"/>
        <v>111.93495934959351</v>
      </c>
      <c r="L144" s="25">
        <f t="shared" si="33"/>
        <v>-6.5040650406504072E-2</v>
      </c>
      <c r="M144" s="25">
        <f t="shared" si="34"/>
        <v>-100</v>
      </c>
      <c r="N144" s="19" t="str">
        <f t="shared" si="35"/>
        <v>not eligible for chi-square test</v>
      </c>
    </row>
    <row r="145" spans="1:14" x14ac:dyDescent="0.2">
      <c r="A145" s="1" t="s">
        <v>103</v>
      </c>
      <c r="B145" s="16">
        <v>160</v>
      </c>
      <c r="C145" s="15">
        <v>0</v>
      </c>
      <c r="D145" s="17">
        <v>160</v>
      </c>
      <c r="E145" s="17">
        <v>27</v>
      </c>
      <c r="F145" s="17">
        <v>0</v>
      </c>
      <c r="G145" s="17">
        <v>27</v>
      </c>
      <c r="H145" s="18">
        <f t="shared" si="29"/>
        <v>0</v>
      </c>
      <c r="I145" s="25">
        <f t="shared" si="30"/>
        <v>160</v>
      </c>
      <c r="J145" s="25">
        <f t="shared" si="31"/>
        <v>0</v>
      </c>
      <c r="K145" s="25">
        <f t="shared" si="32"/>
        <v>27</v>
      </c>
      <c r="L145" s="25">
        <f t="shared" si="33"/>
        <v>0</v>
      </c>
      <c r="M145" s="25" t="e">
        <f t="shared" si="34"/>
        <v>#DIV/0!</v>
      </c>
      <c r="N145" s="19" t="str">
        <f t="shared" si="35"/>
        <v>not eligible for chi-square test</v>
      </c>
    </row>
    <row r="146" spans="1:14" x14ac:dyDescent="0.2">
      <c r="A146" s="1" t="s">
        <v>261</v>
      </c>
      <c r="B146" s="16">
        <v>3356</v>
      </c>
      <c r="C146" s="15">
        <v>1</v>
      </c>
      <c r="D146" s="17">
        <v>3355</v>
      </c>
      <c r="E146" s="17">
        <v>399</v>
      </c>
      <c r="F146" s="17">
        <v>2</v>
      </c>
      <c r="G146" s="17">
        <v>397</v>
      </c>
      <c r="H146" s="18">
        <f t="shared" si="29"/>
        <v>2.681225033288948</v>
      </c>
      <c r="I146" s="25">
        <f t="shared" si="30"/>
        <v>3353.3187749667113</v>
      </c>
      <c r="J146" s="25">
        <f t="shared" si="31"/>
        <v>0.31877496671105193</v>
      </c>
      <c r="K146" s="25">
        <f t="shared" si="32"/>
        <v>398.68122503328897</v>
      </c>
      <c r="L146" s="25">
        <f t="shared" si="33"/>
        <v>1.681225033288948</v>
      </c>
      <c r="M146" s="25">
        <f t="shared" si="34"/>
        <v>527.40183792815367</v>
      </c>
      <c r="N146" s="19" t="str">
        <f t="shared" si="35"/>
        <v>not eligible for chi-square test</v>
      </c>
    </row>
    <row r="147" spans="1:14" x14ac:dyDescent="0.2">
      <c r="A147" s="1" t="s">
        <v>473</v>
      </c>
      <c r="B147" s="16">
        <v>1655</v>
      </c>
      <c r="C147" s="15">
        <v>6</v>
      </c>
      <c r="D147" s="17">
        <v>1649</v>
      </c>
      <c r="E147" s="17">
        <v>596</v>
      </c>
      <c r="F147" s="17">
        <v>8</v>
      </c>
      <c r="G147" s="17">
        <v>588</v>
      </c>
      <c r="H147" s="18">
        <f t="shared" si="29"/>
        <v>10.293203020879609</v>
      </c>
      <c r="I147" s="25">
        <f t="shared" si="30"/>
        <v>1644.7067969791206</v>
      </c>
      <c r="J147" s="25">
        <f t="shared" si="31"/>
        <v>3.7067969791203912</v>
      </c>
      <c r="K147" s="25">
        <f t="shared" si="32"/>
        <v>592.29320302087967</v>
      </c>
      <c r="L147" s="25">
        <f t="shared" si="33"/>
        <v>4.2932030208796093</v>
      </c>
      <c r="M147" s="25">
        <f t="shared" si="34"/>
        <v>115.81975071907958</v>
      </c>
      <c r="N147" s="19" t="str">
        <f t="shared" si="35"/>
        <v>not eligible for chi-square test</v>
      </c>
    </row>
    <row r="148" spans="1:14" x14ac:dyDescent="0.2">
      <c r="A148" s="1" t="s">
        <v>107</v>
      </c>
      <c r="B148" s="16">
        <v>18</v>
      </c>
      <c r="C148" s="15">
        <v>0</v>
      </c>
      <c r="D148" s="17">
        <v>18</v>
      </c>
      <c r="E148" s="17">
        <v>9</v>
      </c>
      <c r="F148" s="17">
        <v>0</v>
      </c>
      <c r="G148" s="17">
        <v>9</v>
      </c>
      <c r="H148" s="18">
        <f t="shared" si="29"/>
        <v>0</v>
      </c>
      <c r="I148" s="25">
        <f t="shared" si="30"/>
        <v>18</v>
      </c>
      <c r="J148" s="25">
        <f t="shared" si="31"/>
        <v>0</v>
      </c>
      <c r="K148" s="25">
        <f t="shared" si="32"/>
        <v>9</v>
      </c>
      <c r="L148" s="25">
        <f t="shared" si="33"/>
        <v>0</v>
      </c>
      <c r="M148" s="25" t="e">
        <f t="shared" si="34"/>
        <v>#DIV/0!</v>
      </c>
      <c r="N148" s="19" t="str">
        <f t="shared" si="35"/>
        <v>not eligible for chi-square test</v>
      </c>
    </row>
    <row r="149" spans="1:14" x14ac:dyDescent="0.2">
      <c r="A149" s="1" t="s">
        <v>477</v>
      </c>
      <c r="B149" s="16">
        <v>11</v>
      </c>
      <c r="C149" s="15">
        <v>0</v>
      </c>
      <c r="D149" s="17">
        <v>11</v>
      </c>
      <c r="E149" s="17">
        <v>1</v>
      </c>
      <c r="F149" s="17">
        <v>0</v>
      </c>
      <c r="G149" s="17">
        <v>1</v>
      </c>
      <c r="H149" s="18">
        <f t="shared" si="29"/>
        <v>0</v>
      </c>
      <c r="I149" s="25">
        <f t="shared" si="30"/>
        <v>11</v>
      </c>
      <c r="J149" s="25">
        <f t="shared" si="31"/>
        <v>0</v>
      </c>
      <c r="K149" s="25">
        <f t="shared" si="32"/>
        <v>1</v>
      </c>
      <c r="L149" s="25">
        <f t="shared" si="33"/>
        <v>0</v>
      </c>
      <c r="M149" s="25" t="e">
        <f t="shared" si="34"/>
        <v>#DIV/0!</v>
      </c>
      <c r="N149" s="19" t="str">
        <f t="shared" si="35"/>
        <v>not eligible for chi-square test</v>
      </c>
    </row>
    <row r="150" spans="1:14" x14ac:dyDescent="0.2">
      <c r="A150" s="1" t="s">
        <v>301</v>
      </c>
      <c r="B150" s="16">
        <v>1946</v>
      </c>
      <c r="C150" s="15">
        <v>38</v>
      </c>
      <c r="D150" s="17">
        <v>1908</v>
      </c>
      <c r="E150" s="17">
        <v>92</v>
      </c>
      <c r="F150" s="17">
        <v>1</v>
      </c>
      <c r="G150" s="17">
        <v>91</v>
      </c>
      <c r="H150" s="18">
        <f t="shared" si="29"/>
        <v>37.239450441609421</v>
      </c>
      <c r="I150" s="25">
        <f t="shared" si="30"/>
        <v>1908.7605495583905</v>
      </c>
      <c r="J150" s="25">
        <f t="shared" si="31"/>
        <v>1.760549558390579</v>
      </c>
      <c r="K150" s="25">
        <f t="shared" si="32"/>
        <v>90.239450441609421</v>
      </c>
      <c r="L150" s="25">
        <f t="shared" si="33"/>
        <v>-0.76054955839057903</v>
      </c>
      <c r="M150" s="25">
        <f t="shared" si="34"/>
        <v>-43.199554069119287</v>
      </c>
      <c r="N150" s="19" t="str">
        <f t="shared" si="35"/>
        <v>not eligible for chi-square test</v>
      </c>
    </row>
    <row r="151" spans="1:14" x14ac:dyDescent="0.2">
      <c r="A151" s="1" t="s">
        <v>125</v>
      </c>
      <c r="B151" s="16">
        <v>1187</v>
      </c>
      <c r="C151" s="15">
        <v>25</v>
      </c>
      <c r="D151" s="17">
        <v>1162</v>
      </c>
      <c r="E151" s="17">
        <v>41</v>
      </c>
      <c r="F151" s="17">
        <v>2</v>
      </c>
      <c r="G151" s="17">
        <v>39</v>
      </c>
      <c r="H151" s="18">
        <f t="shared" si="29"/>
        <v>26.098534201954397</v>
      </c>
      <c r="I151" s="25">
        <f t="shared" si="30"/>
        <v>1160.9014657980456</v>
      </c>
      <c r="J151" s="25">
        <f t="shared" si="31"/>
        <v>0.90146579804560267</v>
      </c>
      <c r="K151" s="25">
        <f t="shared" si="32"/>
        <v>40.098534201954401</v>
      </c>
      <c r="L151" s="25">
        <f t="shared" si="33"/>
        <v>1.0985342019543973</v>
      </c>
      <c r="M151" s="25">
        <f t="shared" si="34"/>
        <v>121.86088527551942</v>
      </c>
      <c r="N151" s="19" t="str">
        <f t="shared" si="35"/>
        <v>not eligible for chi-square test</v>
      </c>
    </row>
    <row r="152" spans="1:14" x14ac:dyDescent="0.2">
      <c r="A152" s="1" t="s">
        <v>127</v>
      </c>
      <c r="B152" s="16">
        <v>1040</v>
      </c>
      <c r="C152" s="15">
        <v>32</v>
      </c>
      <c r="D152" s="17">
        <v>1008</v>
      </c>
      <c r="E152" s="17">
        <v>62</v>
      </c>
      <c r="F152" s="17">
        <v>0</v>
      </c>
      <c r="G152" s="17">
        <v>62</v>
      </c>
      <c r="H152" s="18">
        <f t="shared" si="29"/>
        <v>30.199637023593468</v>
      </c>
      <c r="I152" s="25">
        <f t="shared" si="30"/>
        <v>1009.8003629764066</v>
      </c>
      <c r="J152" s="25">
        <f t="shared" si="31"/>
        <v>1.8003629764065336</v>
      </c>
      <c r="K152" s="25">
        <f t="shared" si="32"/>
        <v>60.199637023593468</v>
      </c>
      <c r="L152" s="25">
        <f t="shared" si="33"/>
        <v>-1.8003629764065336</v>
      </c>
      <c r="M152" s="25">
        <f t="shared" si="34"/>
        <v>-100</v>
      </c>
      <c r="N152" s="19" t="str">
        <f t="shared" si="35"/>
        <v>not eligible for chi-square test</v>
      </c>
    </row>
    <row r="153" spans="1:14" x14ac:dyDescent="0.2">
      <c r="A153" s="1" t="s">
        <v>479</v>
      </c>
      <c r="B153" s="16">
        <v>449</v>
      </c>
      <c r="C153" s="15">
        <v>5</v>
      </c>
      <c r="D153" s="17">
        <v>444</v>
      </c>
      <c r="E153" s="17">
        <v>36</v>
      </c>
      <c r="F153" s="17">
        <v>0</v>
      </c>
      <c r="G153" s="17">
        <v>36</v>
      </c>
      <c r="H153" s="18">
        <f t="shared" si="29"/>
        <v>4.6288659793814437</v>
      </c>
      <c r="I153" s="25">
        <f t="shared" si="30"/>
        <v>444.37113402061857</v>
      </c>
      <c r="J153" s="25">
        <f t="shared" si="31"/>
        <v>0.37113402061855671</v>
      </c>
      <c r="K153" s="25">
        <f t="shared" si="32"/>
        <v>35.628865979381445</v>
      </c>
      <c r="L153" s="25">
        <f t="shared" si="33"/>
        <v>-0.37113402061855671</v>
      </c>
      <c r="M153" s="25">
        <f t="shared" si="34"/>
        <v>-100</v>
      </c>
      <c r="N153" s="19" t="str">
        <f t="shared" si="35"/>
        <v>not eligible for chi-square test</v>
      </c>
    </row>
    <row r="154" spans="1:14" x14ac:dyDescent="0.2">
      <c r="A154" s="1" t="s">
        <v>485</v>
      </c>
      <c r="B154" s="16">
        <v>11</v>
      </c>
      <c r="C154" s="15">
        <v>0</v>
      </c>
      <c r="D154" s="17">
        <v>11</v>
      </c>
      <c r="E154" s="17">
        <v>1</v>
      </c>
      <c r="F154" s="17">
        <v>0</v>
      </c>
      <c r="G154" s="17">
        <v>1</v>
      </c>
      <c r="H154" s="18">
        <f t="shared" si="29"/>
        <v>0</v>
      </c>
      <c r="I154" s="25">
        <f t="shared" si="30"/>
        <v>11</v>
      </c>
      <c r="J154" s="25">
        <f t="shared" si="31"/>
        <v>0</v>
      </c>
      <c r="K154" s="25">
        <f t="shared" si="32"/>
        <v>1</v>
      </c>
      <c r="L154" s="25">
        <f t="shared" si="33"/>
        <v>0</v>
      </c>
      <c r="M154" s="25" t="e">
        <f t="shared" si="34"/>
        <v>#DIV/0!</v>
      </c>
      <c r="N154" s="19" t="str">
        <f t="shared" si="35"/>
        <v>not eligible for chi-square test</v>
      </c>
    </row>
    <row r="155" spans="1:14" x14ac:dyDescent="0.2">
      <c r="A155" s="1" t="s">
        <v>367</v>
      </c>
      <c r="B155" s="16">
        <v>299</v>
      </c>
      <c r="C155" s="15">
        <v>13</v>
      </c>
      <c r="D155" s="17">
        <v>286</v>
      </c>
      <c r="E155" s="17">
        <v>9</v>
      </c>
      <c r="F155" s="17">
        <v>1</v>
      </c>
      <c r="G155" s="17">
        <v>8</v>
      </c>
      <c r="H155" s="18">
        <f t="shared" si="29"/>
        <v>13.59090909090909</v>
      </c>
      <c r="I155" s="25">
        <f t="shared" si="30"/>
        <v>285.40909090909088</v>
      </c>
      <c r="J155" s="25">
        <f t="shared" si="31"/>
        <v>0.40909090909090906</v>
      </c>
      <c r="K155" s="25">
        <f t="shared" si="32"/>
        <v>8.5909090909090899</v>
      </c>
      <c r="L155" s="25">
        <f t="shared" si="33"/>
        <v>0.59090909090909094</v>
      </c>
      <c r="M155" s="25">
        <f t="shared" si="34"/>
        <v>144.44444444444446</v>
      </c>
      <c r="N155" s="19" t="str">
        <f t="shared" si="35"/>
        <v>not eligible for chi-square test</v>
      </c>
    </row>
    <row r="156" spans="1:14" x14ac:dyDescent="0.2">
      <c r="A156" s="1" t="s">
        <v>115</v>
      </c>
      <c r="B156" s="16">
        <v>1177</v>
      </c>
      <c r="C156" s="15">
        <v>1</v>
      </c>
      <c r="D156" s="17">
        <v>1176</v>
      </c>
      <c r="E156" s="17">
        <v>184</v>
      </c>
      <c r="F156" s="17">
        <v>0</v>
      </c>
      <c r="G156" s="17">
        <v>184</v>
      </c>
      <c r="H156" s="18">
        <f t="shared" si="29"/>
        <v>0.86480529022777375</v>
      </c>
      <c r="I156" s="25">
        <f t="shared" si="30"/>
        <v>1176.1351947097723</v>
      </c>
      <c r="J156" s="25">
        <f t="shared" si="31"/>
        <v>0.13519470977222631</v>
      </c>
      <c r="K156" s="25">
        <f t="shared" si="32"/>
        <v>183.86480529022776</v>
      </c>
      <c r="L156" s="25">
        <f t="shared" si="33"/>
        <v>-0.13519470977222631</v>
      </c>
      <c r="M156" s="25">
        <f t="shared" si="34"/>
        <v>-100</v>
      </c>
      <c r="N156" s="19" t="str">
        <f t="shared" si="35"/>
        <v>not eligible for chi-square test</v>
      </c>
    </row>
    <row r="157" spans="1:14" x14ac:dyDescent="0.2">
      <c r="A157" s="1" t="s">
        <v>143</v>
      </c>
      <c r="B157" s="16">
        <v>533</v>
      </c>
      <c r="C157" s="15">
        <v>9</v>
      </c>
      <c r="D157" s="17">
        <v>524</v>
      </c>
      <c r="E157" s="17">
        <v>18</v>
      </c>
      <c r="F157" s="17">
        <v>0</v>
      </c>
      <c r="G157" s="17">
        <v>18</v>
      </c>
      <c r="H157" s="18">
        <f t="shared" si="29"/>
        <v>8.7059891107078045</v>
      </c>
      <c r="I157" s="25">
        <f t="shared" si="30"/>
        <v>524.29401088929217</v>
      </c>
      <c r="J157" s="25">
        <f t="shared" si="31"/>
        <v>0.29401088929219599</v>
      </c>
      <c r="K157" s="25">
        <f t="shared" si="32"/>
        <v>17.705989110707801</v>
      </c>
      <c r="L157" s="25">
        <f t="shared" si="33"/>
        <v>-0.29401088929219599</v>
      </c>
      <c r="M157" s="25">
        <f t="shared" si="34"/>
        <v>-100</v>
      </c>
      <c r="N157" s="19" t="str">
        <f t="shared" si="35"/>
        <v>not eligible for chi-square test</v>
      </c>
    </row>
    <row r="158" spans="1:14" x14ac:dyDescent="0.2">
      <c r="A158" s="1" t="s">
        <v>423</v>
      </c>
      <c r="B158" s="16">
        <v>340</v>
      </c>
      <c r="C158" s="15">
        <v>37</v>
      </c>
      <c r="D158" s="17">
        <v>303</v>
      </c>
      <c r="E158" s="17">
        <v>6</v>
      </c>
      <c r="F158" s="17">
        <v>0</v>
      </c>
      <c r="G158" s="17">
        <v>6</v>
      </c>
      <c r="H158" s="18">
        <f t="shared" si="29"/>
        <v>36.358381502890168</v>
      </c>
      <c r="I158" s="25">
        <f t="shared" si="30"/>
        <v>303.64161849710979</v>
      </c>
      <c r="J158" s="25">
        <f t="shared" si="31"/>
        <v>0.64161849710982655</v>
      </c>
      <c r="K158" s="25">
        <f t="shared" si="32"/>
        <v>5.3583815028901727</v>
      </c>
      <c r="L158" s="25">
        <f t="shared" si="33"/>
        <v>-0.64161849710982655</v>
      </c>
      <c r="M158" s="25">
        <f t="shared" si="34"/>
        <v>-100</v>
      </c>
      <c r="N158" s="19" t="str">
        <f t="shared" si="35"/>
        <v>not eligible for chi-square test</v>
      </c>
    </row>
    <row r="159" spans="1:14" x14ac:dyDescent="0.2">
      <c r="A159" s="1" t="s">
        <v>153</v>
      </c>
      <c r="B159" s="16">
        <v>4221</v>
      </c>
      <c r="C159" s="15">
        <v>28</v>
      </c>
      <c r="D159" s="17">
        <v>4193</v>
      </c>
      <c r="E159" s="17">
        <v>406</v>
      </c>
      <c r="F159" s="17">
        <v>3</v>
      </c>
      <c r="G159" s="17">
        <v>403</v>
      </c>
      <c r="H159" s="18">
        <f t="shared" si="29"/>
        <v>28.279878971255673</v>
      </c>
      <c r="I159" s="25">
        <f t="shared" si="30"/>
        <v>4192.7201210287449</v>
      </c>
      <c r="J159" s="25">
        <f t="shared" si="31"/>
        <v>2.7201210287443267</v>
      </c>
      <c r="K159" s="25">
        <f t="shared" si="32"/>
        <v>403.27987897125564</v>
      </c>
      <c r="L159" s="25">
        <f t="shared" si="33"/>
        <v>0.27987897125567329</v>
      </c>
      <c r="M159" s="25">
        <f t="shared" si="34"/>
        <v>10.289210233592884</v>
      </c>
      <c r="N159" s="19" t="str">
        <f t="shared" si="35"/>
        <v>not eligible for chi-square test</v>
      </c>
    </row>
    <row r="160" spans="1:14" x14ac:dyDescent="0.2">
      <c r="A160" s="1" t="s">
        <v>277</v>
      </c>
      <c r="B160" s="16">
        <v>1324</v>
      </c>
      <c r="C160" s="15">
        <v>3</v>
      </c>
      <c r="D160" s="17">
        <v>1321</v>
      </c>
      <c r="E160" s="17">
        <v>223</v>
      </c>
      <c r="F160" s="17">
        <v>1</v>
      </c>
      <c r="G160" s="17">
        <v>222</v>
      </c>
      <c r="H160" s="18">
        <f t="shared" si="29"/>
        <v>3.4234001292824821</v>
      </c>
      <c r="I160" s="25">
        <f t="shared" si="30"/>
        <v>1320.5765998707175</v>
      </c>
      <c r="J160" s="25">
        <f t="shared" si="31"/>
        <v>0.57659987071751773</v>
      </c>
      <c r="K160" s="25">
        <f t="shared" si="32"/>
        <v>222.42340012928247</v>
      </c>
      <c r="L160" s="25">
        <f t="shared" si="33"/>
        <v>0.42340012928248227</v>
      </c>
      <c r="M160" s="25">
        <f t="shared" si="34"/>
        <v>73.430493273542623</v>
      </c>
      <c r="N160" s="19" t="str">
        <f t="shared" si="35"/>
        <v>not eligible for chi-square test</v>
      </c>
    </row>
    <row r="161" spans="1:14" x14ac:dyDescent="0.2">
      <c r="A161" s="1" t="s">
        <v>155</v>
      </c>
      <c r="B161" s="16">
        <v>192</v>
      </c>
      <c r="C161" s="15">
        <v>1</v>
      </c>
      <c r="D161" s="17">
        <v>191</v>
      </c>
      <c r="E161" s="17">
        <v>18</v>
      </c>
      <c r="F161" s="17">
        <v>0</v>
      </c>
      <c r="G161" s="17">
        <v>18</v>
      </c>
      <c r="H161" s="18">
        <f t="shared" si="29"/>
        <v>0.91428571428571426</v>
      </c>
      <c r="I161" s="25">
        <f t="shared" si="30"/>
        <v>191.08571428571429</v>
      </c>
      <c r="J161" s="25">
        <f t="shared" si="31"/>
        <v>8.5714285714285715E-2</v>
      </c>
      <c r="K161" s="25">
        <f t="shared" si="32"/>
        <v>17.914285714285715</v>
      </c>
      <c r="L161" s="25">
        <f t="shared" si="33"/>
        <v>-8.5714285714285715E-2</v>
      </c>
      <c r="M161" s="25">
        <f t="shared" si="34"/>
        <v>-100</v>
      </c>
      <c r="N161" s="19" t="str">
        <f t="shared" si="35"/>
        <v>not eligible for chi-square test</v>
      </c>
    </row>
    <row r="162" spans="1:14" x14ac:dyDescent="0.2">
      <c r="A162" s="1" t="s">
        <v>161</v>
      </c>
      <c r="B162" s="16">
        <v>3324</v>
      </c>
      <c r="C162" s="15">
        <v>1</v>
      </c>
      <c r="D162" s="17">
        <v>3323</v>
      </c>
      <c r="E162" s="17">
        <v>493</v>
      </c>
      <c r="F162" s="17">
        <v>2</v>
      </c>
      <c r="G162" s="17">
        <v>491</v>
      </c>
      <c r="H162" s="18">
        <f t="shared" si="29"/>
        <v>2.6125229237621168</v>
      </c>
      <c r="I162" s="25">
        <f t="shared" si="30"/>
        <v>3321.3874770762382</v>
      </c>
      <c r="J162" s="25">
        <f t="shared" si="31"/>
        <v>0.38747707623788319</v>
      </c>
      <c r="K162" s="25">
        <f t="shared" si="32"/>
        <v>492.61252292376213</v>
      </c>
      <c r="L162" s="25">
        <f t="shared" si="33"/>
        <v>1.6125229237621168</v>
      </c>
      <c r="M162" s="25">
        <f t="shared" si="34"/>
        <v>416.15956727518591</v>
      </c>
      <c r="N162" s="19" t="str">
        <f t="shared" si="35"/>
        <v>not eligible for chi-square test</v>
      </c>
    </row>
    <row r="163" spans="1:14" x14ac:dyDescent="0.2">
      <c r="A163" s="1" t="s">
        <v>293</v>
      </c>
      <c r="B163" s="16">
        <v>153</v>
      </c>
      <c r="C163" s="15">
        <v>6</v>
      </c>
      <c r="D163" s="17">
        <v>147</v>
      </c>
      <c r="E163" s="17">
        <v>4</v>
      </c>
      <c r="F163" s="17">
        <v>0</v>
      </c>
      <c r="G163" s="17">
        <v>4</v>
      </c>
      <c r="H163" s="18">
        <f t="shared" si="29"/>
        <v>5.8471337579617835</v>
      </c>
      <c r="I163" s="25">
        <f t="shared" si="30"/>
        <v>147.15286624203821</v>
      </c>
      <c r="J163" s="25">
        <f t="shared" si="31"/>
        <v>0.15286624203821658</v>
      </c>
      <c r="K163" s="25">
        <f t="shared" si="32"/>
        <v>3.8471337579617835</v>
      </c>
      <c r="L163" s="25">
        <f t="shared" si="33"/>
        <v>-0.15286624203821658</v>
      </c>
      <c r="M163" s="25">
        <f t="shared" si="34"/>
        <v>-100</v>
      </c>
      <c r="N163" s="19" t="str">
        <f t="shared" si="35"/>
        <v>not eligible for chi-square test</v>
      </c>
    </row>
    <row r="164" spans="1:14" x14ac:dyDescent="0.2">
      <c r="A164" s="1" t="s">
        <v>355</v>
      </c>
      <c r="B164" s="16">
        <v>594</v>
      </c>
      <c r="C164" s="15">
        <v>12</v>
      </c>
      <c r="D164" s="17">
        <v>582</v>
      </c>
      <c r="E164" s="17">
        <v>80</v>
      </c>
      <c r="F164" s="17">
        <v>2</v>
      </c>
      <c r="G164" s="17">
        <v>78</v>
      </c>
      <c r="H164" s="18">
        <f t="shared" si="29"/>
        <v>12.338278931750741</v>
      </c>
      <c r="I164" s="25">
        <f t="shared" si="30"/>
        <v>581.66172106824922</v>
      </c>
      <c r="J164" s="25">
        <f t="shared" si="31"/>
        <v>1.6617210682492582</v>
      </c>
      <c r="K164" s="25">
        <f t="shared" si="32"/>
        <v>78.33827893175075</v>
      </c>
      <c r="L164" s="25">
        <f t="shared" si="33"/>
        <v>0.33827893175074175</v>
      </c>
      <c r="M164" s="25">
        <f t="shared" si="34"/>
        <v>20.357142857142851</v>
      </c>
      <c r="N164" s="19" t="str">
        <f t="shared" si="35"/>
        <v>not eligible for chi-square test</v>
      </c>
    </row>
    <row r="165" spans="1:14" x14ac:dyDescent="0.2">
      <c r="A165" s="1" t="s">
        <v>55</v>
      </c>
      <c r="B165" s="16">
        <v>438</v>
      </c>
      <c r="C165" s="15">
        <v>3</v>
      </c>
      <c r="D165" s="17">
        <v>435</v>
      </c>
      <c r="E165" s="17">
        <v>9</v>
      </c>
      <c r="F165" s="17">
        <v>0</v>
      </c>
      <c r="G165" s="17">
        <v>9</v>
      </c>
      <c r="H165" s="18">
        <f t="shared" si="29"/>
        <v>2.9395973154362416</v>
      </c>
      <c r="I165" s="25">
        <f t="shared" si="30"/>
        <v>435.06040268456377</v>
      </c>
      <c r="J165" s="25">
        <f t="shared" si="31"/>
        <v>6.0402684563758385E-2</v>
      </c>
      <c r="K165" s="25">
        <f t="shared" si="32"/>
        <v>8.9395973154362416</v>
      </c>
      <c r="L165" s="25">
        <f t="shared" si="33"/>
        <v>-6.0402684563758385E-2</v>
      </c>
      <c r="M165" s="25">
        <f t="shared" si="34"/>
        <v>-100</v>
      </c>
      <c r="N165" s="19" t="str">
        <f t="shared" si="35"/>
        <v>not eligible for chi-square test</v>
      </c>
    </row>
    <row r="166" spans="1:14" x14ac:dyDescent="0.2">
      <c r="A166" s="1" t="s">
        <v>165</v>
      </c>
      <c r="B166" s="16">
        <v>129</v>
      </c>
      <c r="C166" s="15">
        <v>11</v>
      </c>
      <c r="D166" s="17">
        <v>118</v>
      </c>
      <c r="E166" s="17">
        <v>15</v>
      </c>
      <c r="F166" s="17">
        <v>1</v>
      </c>
      <c r="G166" s="17">
        <v>14</v>
      </c>
      <c r="H166" s="18">
        <f t="shared" si="29"/>
        <v>10.75</v>
      </c>
      <c r="I166" s="25">
        <f t="shared" si="30"/>
        <v>118.25</v>
      </c>
      <c r="J166" s="25">
        <f t="shared" si="31"/>
        <v>1.25</v>
      </c>
      <c r="K166" s="25">
        <f t="shared" si="32"/>
        <v>13.75</v>
      </c>
      <c r="L166" s="25">
        <f t="shared" si="33"/>
        <v>-0.25</v>
      </c>
      <c r="M166" s="25">
        <f t="shared" si="34"/>
        <v>-20</v>
      </c>
      <c r="N166" s="19" t="str">
        <f t="shared" si="35"/>
        <v>not eligible for chi-square test</v>
      </c>
    </row>
    <row r="167" spans="1:14" x14ac:dyDescent="0.2">
      <c r="A167" s="1" t="s">
        <v>167</v>
      </c>
      <c r="B167" s="16">
        <v>383</v>
      </c>
      <c r="C167" s="15">
        <v>1</v>
      </c>
      <c r="D167" s="17">
        <v>382</v>
      </c>
      <c r="E167" s="17">
        <v>25</v>
      </c>
      <c r="F167" s="17">
        <v>0</v>
      </c>
      <c r="G167" s="17">
        <v>25</v>
      </c>
      <c r="H167" s="18">
        <f t="shared" si="29"/>
        <v>0.93872549019607843</v>
      </c>
      <c r="I167" s="25">
        <f t="shared" si="30"/>
        <v>382.06127450980392</v>
      </c>
      <c r="J167" s="25">
        <f t="shared" si="31"/>
        <v>6.1274509803921566E-2</v>
      </c>
      <c r="K167" s="25">
        <f t="shared" si="32"/>
        <v>24.938725490196077</v>
      </c>
      <c r="L167" s="25">
        <f t="shared" si="33"/>
        <v>-6.1274509803921566E-2</v>
      </c>
      <c r="M167" s="25">
        <f t="shared" si="34"/>
        <v>-100</v>
      </c>
      <c r="N167" s="19" t="str">
        <f t="shared" si="35"/>
        <v>not eligible for chi-square test</v>
      </c>
    </row>
    <row r="168" spans="1:14" x14ac:dyDescent="0.2">
      <c r="A168" s="1" t="s">
        <v>489</v>
      </c>
      <c r="B168" s="16">
        <v>984</v>
      </c>
      <c r="C168" s="15">
        <v>26</v>
      </c>
      <c r="D168" s="17">
        <v>958</v>
      </c>
      <c r="E168" s="17">
        <v>99</v>
      </c>
      <c r="F168" s="17">
        <v>3</v>
      </c>
      <c r="G168" s="17">
        <v>96</v>
      </c>
      <c r="H168" s="18">
        <f t="shared" si="29"/>
        <v>26.349030470914126</v>
      </c>
      <c r="I168" s="25">
        <f t="shared" si="30"/>
        <v>957.65096952908584</v>
      </c>
      <c r="J168" s="25">
        <f t="shared" si="31"/>
        <v>2.6509695290858728</v>
      </c>
      <c r="K168" s="25">
        <f t="shared" si="32"/>
        <v>96.34903047091413</v>
      </c>
      <c r="L168" s="25">
        <f t="shared" si="33"/>
        <v>0.3490304709141272</v>
      </c>
      <c r="M168" s="25">
        <f t="shared" si="34"/>
        <v>13.166144200626951</v>
      </c>
      <c r="N168" s="19" t="str">
        <f t="shared" si="35"/>
        <v>not eligible for chi-square test</v>
      </c>
    </row>
    <row r="169" spans="1:14" x14ac:dyDescent="0.2">
      <c r="A169" s="1" t="s">
        <v>611</v>
      </c>
      <c r="B169" s="16">
        <v>0</v>
      </c>
      <c r="C169" s="15">
        <v>0</v>
      </c>
      <c r="D169" s="17">
        <v>0</v>
      </c>
      <c r="E169" s="17">
        <v>0</v>
      </c>
      <c r="F169" s="17">
        <v>0</v>
      </c>
      <c r="G169" s="17">
        <v>0</v>
      </c>
      <c r="H169" s="18" t="e">
        <f t="shared" si="29"/>
        <v>#DIV/0!</v>
      </c>
      <c r="I169" s="25" t="e">
        <f t="shared" si="30"/>
        <v>#DIV/0!</v>
      </c>
      <c r="J169" s="25" t="e">
        <f t="shared" si="31"/>
        <v>#DIV/0!</v>
      </c>
      <c r="K169" s="25" t="e">
        <f t="shared" si="32"/>
        <v>#DIV/0!</v>
      </c>
      <c r="L169" s="25" t="e">
        <f t="shared" si="33"/>
        <v>#DIV/0!</v>
      </c>
      <c r="M169" s="25" t="e">
        <f t="shared" si="34"/>
        <v>#DIV/0!</v>
      </c>
      <c r="N169" s="19" t="e">
        <f t="shared" si="35"/>
        <v>#DIV/0!</v>
      </c>
    </row>
    <row r="170" spans="1:14" x14ac:dyDescent="0.2">
      <c r="A170" s="1" t="s">
        <v>315</v>
      </c>
      <c r="B170" s="16">
        <v>390</v>
      </c>
      <c r="C170" s="15">
        <v>7</v>
      </c>
      <c r="D170" s="17">
        <v>383</v>
      </c>
      <c r="E170" s="17">
        <v>90</v>
      </c>
      <c r="F170" s="17">
        <v>7</v>
      </c>
      <c r="G170" s="17">
        <v>83</v>
      </c>
      <c r="H170" s="18">
        <f t="shared" si="29"/>
        <v>11.375</v>
      </c>
      <c r="I170" s="25">
        <f t="shared" si="30"/>
        <v>378.625</v>
      </c>
      <c r="J170" s="25">
        <f t="shared" si="31"/>
        <v>2.625</v>
      </c>
      <c r="K170" s="25">
        <f t="shared" si="32"/>
        <v>87.375</v>
      </c>
      <c r="L170" s="25">
        <f t="shared" si="33"/>
        <v>4.375</v>
      </c>
      <c r="M170" s="25">
        <f t="shared" si="34"/>
        <v>166.66666666666669</v>
      </c>
      <c r="N170" s="19" t="str">
        <f t="shared" si="35"/>
        <v>not eligible for chi-square test</v>
      </c>
    </row>
    <row r="171" spans="1:14" x14ac:dyDescent="0.2">
      <c r="A171" s="1" t="s">
        <v>99</v>
      </c>
      <c r="B171" s="16">
        <v>19</v>
      </c>
      <c r="C171" s="15">
        <v>2</v>
      </c>
      <c r="D171" s="17">
        <v>17</v>
      </c>
      <c r="E171" s="17">
        <v>0</v>
      </c>
      <c r="F171" s="17">
        <v>0</v>
      </c>
      <c r="G171" s="17">
        <v>0</v>
      </c>
      <c r="H171" s="18">
        <f t="shared" si="29"/>
        <v>2</v>
      </c>
      <c r="I171" s="25">
        <f t="shared" si="30"/>
        <v>17</v>
      </c>
      <c r="J171" s="25">
        <f t="shared" si="31"/>
        <v>0</v>
      </c>
      <c r="K171" s="25">
        <f t="shared" si="32"/>
        <v>0</v>
      </c>
      <c r="L171" s="25">
        <f t="shared" si="33"/>
        <v>0</v>
      </c>
      <c r="M171" s="25" t="e">
        <f t="shared" si="34"/>
        <v>#DIV/0!</v>
      </c>
      <c r="N171" s="19" t="str">
        <f t="shared" si="35"/>
        <v>not eligible for chi-square test</v>
      </c>
    </row>
    <row r="172" spans="1:14" x14ac:dyDescent="0.2">
      <c r="A172" s="1" t="s">
        <v>177</v>
      </c>
      <c r="B172" s="16">
        <v>119</v>
      </c>
      <c r="C172" s="15">
        <v>4</v>
      </c>
      <c r="D172" s="17">
        <v>115</v>
      </c>
      <c r="E172" s="17">
        <v>4</v>
      </c>
      <c r="F172" s="17">
        <v>0</v>
      </c>
      <c r="G172" s="17">
        <v>4</v>
      </c>
      <c r="H172" s="18">
        <f t="shared" si="29"/>
        <v>3.8699186991869921</v>
      </c>
      <c r="I172" s="25">
        <f t="shared" si="30"/>
        <v>115.13008130081302</v>
      </c>
      <c r="J172" s="25">
        <f t="shared" si="31"/>
        <v>0.13008130081300814</v>
      </c>
      <c r="K172" s="25">
        <f t="shared" si="32"/>
        <v>3.8699186991869925</v>
      </c>
      <c r="L172" s="25">
        <f t="shared" si="33"/>
        <v>-0.13008130081300814</v>
      </c>
      <c r="M172" s="25">
        <f t="shared" si="34"/>
        <v>-100</v>
      </c>
      <c r="N172" s="19" t="str">
        <f t="shared" si="35"/>
        <v>not eligible for chi-square test</v>
      </c>
    </row>
    <row r="173" spans="1:14" x14ac:dyDescent="0.2">
      <c r="A173" s="1" t="s">
        <v>73</v>
      </c>
      <c r="B173" s="16">
        <v>3449</v>
      </c>
      <c r="C173" s="15">
        <v>7</v>
      </c>
      <c r="D173" s="17">
        <v>3442</v>
      </c>
      <c r="E173" s="17">
        <v>395</v>
      </c>
      <c r="F173" s="17">
        <v>1</v>
      </c>
      <c r="G173" s="17">
        <v>394</v>
      </c>
      <c r="H173" s="18">
        <f t="shared" si="29"/>
        <v>7.1779396462018727</v>
      </c>
      <c r="I173" s="25">
        <f t="shared" si="30"/>
        <v>3441.822060353798</v>
      </c>
      <c r="J173" s="25">
        <f t="shared" si="31"/>
        <v>0.82206035379812692</v>
      </c>
      <c r="K173" s="25">
        <f t="shared" si="32"/>
        <v>394.17793964620188</v>
      </c>
      <c r="L173" s="25">
        <f t="shared" si="33"/>
        <v>0.17793964620187308</v>
      </c>
      <c r="M173" s="25">
        <f t="shared" si="34"/>
        <v>21.64556962025317</v>
      </c>
      <c r="N173" s="19" t="str">
        <f t="shared" si="35"/>
        <v>not eligible for chi-square test</v>
      </c>
    </row>
    <row r="174" spans="1:14" x14ac:dyDescent="0.2">
      <c r="A174" s="1" t="s">
        <v>495</v>
      </c>
      <c r="B174" s="16">
        <v>2641</v>
      </c>
      <c r="C174" s="15">
        <v>2</v>
      </c>
      <c r="D174" s="17">
        <v>2639</v>
      </c>
      <c r="E174" s="17">
        <v>590</v>
      </c>
      <c r="F174" s="17">
        <v>0</v>
      </c>
      <c r="G174" s="17">
        <v>590</v>
      </c>
      <c r="H174" s="18">
        <f t="shared" si="29"/>
        <v>1.6347879913339523</v>
      </c>
      <c r="I174" s="25">
        <f t="shared" si="30"/>
        <v>2639.3652120086658</v>
      </c>
      <c r="J174" s="25">
        <f t="shared" si="31"/>
        <v>0.36521200866604764</v>
      </c>
      <c r="K174" s="25">
        <f t="shared" si="32"/>
        <v>589.63478799133395</v>
      </c>
      <c r="L174" s="25">
        <f t="shared" si="33"/>
        <v>-0.36521200866604764</v>
      </c>
      <c r="M174" s="25">
        <f t="shared" si="34"/>
        <v>-100</v>
      </c>
      <c r="N174" s="19" t="str">
        <f t="shared" si="35"/>
        <v>not eligible for chi-square test</v>
      </c>
    </row>
    <row r="175" spans="1:14" x14ac:dyDescent="0.2">
      <c r="A175" s="1" t="s">
        <v>493</v>
      </c>
      <c r="B175" s="16">
        <v>351</v>
      </c>
      <c r="C175" s="15">
        <v>6</v>
      </c>
      <c r="D175" s="17">
        <v>345</v>
      </c>
      <c r="E175" s="17">
        <v>45</v>
      </c>
      <c r="F175" s="17">
        <v>0</v>
      </c>
      <c r="G175" s="17">
        <v>45</v>
      </c>
      <c r="H175" s="18">
        <f t="shared" si="29"/>
        <v>5.3181818181818183</v>
      </c>
      <c r="I175" s="25">
        <f t="shared" si="30"/>
        <v>345.68181818181819</v>
      </c>
      <c r="J175" s="25">
        <f t="shared" si="31"/>
        <v>0.68181818181818177</v>
      </c>
      <c r="K175" s="25">
        <f t="shared" si="32"/>
        <v>44.31818181818182</v>
      </c>
      <c r="L175" s="25">
        <f t="shared" si="33"/>
        <v>-0.68181818181818177</v>
      </c>
      <c r="M175" s="25">
        <f t="shared" si="34"/>
        <v>-100</v>
      </c>
      <c r="N175" s="19" t="str">
        <f t="shared" si="35"/>
        <v>not eligible for chi-square test</v>
      </c>
    </row>
    <row r="176" spans="1:14" x14ac:dyDescent="0.2">
      <c r="A176" s="1" t="s">
        <v>295</v>
      </c>
      <c r="B176" s="16">
        <v>37</v>
      </c>
      <c r="C176" s="15">
        <v>0</v>
      </c>
      <c r="D176" s="17">
        <v>37</v>
      </c>
      <c r="E176" s="17">
        <v>6</v>
      </c>
      <c r="F176" s="17">
        <v>0</v>
      </c>
      <c r="G176" s="17">
        <v>6</v>
      </c>
      <c r="H176" s="18">
        <f t="shared" si="29"/>
        <v>0</v>
      </c>
      <c r="I176" s="25">
        <f t="shared" si="30"/>
        <v>37</v>
      </c>
      <c r="J176" s="25">
        <f t="shared" si="31"/>
        <v>0</v>
      </c>
      <c r="K176" s="25">
        <f t="shared" si="32"/>
        <v>6</v>
      </c>
      <c r="L176" s="25">
        <f t="shared" si="33"/>
        <v>0</v>
      </c>
      <c r="M176" s="25" t="e">
        <f t="shared" si="34"/>
        <v>#DIV/0!</v>
      </c>
      <c r="N176" s="19" t="str">
        <f t="shared" si="35"/>
        <v>not eligible for chi-square test</v>
      </c>
    </row>
    <row r="177" spans="1:14" x14ac:dyDescent="0.2">
      <c r="A177" s="1" t="s">
        <v>157</v>
      </c>
      <c r="B177" s="16">
        <v>80</v>
      </c>
      <c r="C177" s="15">
        <v>4</v>
      </c>
      <c r="D177" s="17">
        <v>76</v>
      </c>
      <c r="E177" s="17">
        <v>2</v>
      </c>
      <c r="F177" s="17">
        <v>0</v>
      </c>
      <c r="G177" s="17">
        <v>2</v>
      </c>
      <c r="H177" s="18">
        <f t="shared" si="29"/>
        <v>3.9024390243902438</v>
      </c>
      <c r="I177" s="25">
        <f t="shared" si="30"/>
        <v>76.097560975609753</v>
      </c>
      <c r="J177" s="25">
        <f t="shared" si="31"/>
        <v>9.7560975609756101E-2</v>
      </c>
      <c r="K177" s="25">
        <f t="shared" si="32"/>
        <v>1.902439024390244</v>
      </c>
      <c r="L177" s="25">
        <f t="shared" si="33"/>
        <v>-9.7560975609756101E-2</v>
      </c>
      <c r="M177" s="25">
        <f t="shared" si="34"/>
        <v>-100</v>
      </c>
      <c r="N177" s="19" t="str">
        <f t="shared" si="35"/>
        <v>not eligible for chi-square test</v>
      </c>
    </row>
    <row r="178" spans="1:14" x14ac:dyDescent="0.2">
      <c r="A178" s="1" t="s">
        <v>179</v>
      </c>
      <c r="B178" s="16">
        <v>1077</v>
      </c>
      <c r="C178" s="15">
        <v>23</v>
      </c>
      <c r="D178" s="17">
        <v>1054</v>
      </c>
      <c r="E178" s="17">
        <v>82</v>
      </c>
      <c r="F178" s="17">
        <v>1</v>
      </c>
      <c r="G178" s="17">
        <v>81</v>
      </c>
      <c r="H178" s="18">
        <f t="shared" si="29"/>
        <v>22.301984469370147</v>
      </c>
      <c r="I178" s="25">
        <f t="shared" si="30"/>
        <v>1054.6980155306298</v>
      </c>
      <c r="J178" s="25">
        <f t="shared" si="31"/>
        <v>1.6980155306298532</v>
      </c>
      <c r="K178" s="25">
        <f t="shared" si="32"/>
        <v>80.30198446937014</v>
      </c>
      <c r="L178" s="25">
        <f t="shared" si="33"/>
        <v>-0.69801553062985322</v>
      </c>
      <c r="M178" s="25">
        <f t="shared" si="34"/>
        <v>-41.107723577235767</v>
      </c>
      <c r="N178" s="19" t="str">
        <f t="shared" si="35"/>
        <v>not eligible for chi-square test</v>
      </c>
    </row>
    <row r="179" spans="1:14" x14ac:dyDescent="0.2">
      <c r="A179" s="1" t="s">
        <v>185</v>
      </c>
      <c r="B179" s="16">
        <v>4572</v>
      </c>
      <c r="C179" s="15">
        <v>22</v>
      </c>
      <c r="D179" s="17">
        <v>4550</v>
      </c>
      <c r="E179" s="17">
        <v>490</v>
      </c>
      <c r="F179" s="17">
        <v>9</v>
      </c>
      <c r="G179" s="17">
        <v>481</v>
      </c>
      <c r="H179" s="18">
        <f t="shared" si="29"/>
        <v>27.999209798498619</v>
      </c>
      <c r="I179" s="25">
        <f t="shared" si="30"/>
        <v>4544.0007902015013</v>
      </c>
      <c r="J179" s="25">
        <f t="shared" si="31"/>
        <v>3.0007902015013825</v>
      </c>
      <c r="K179" s="25">
        <f t="shared" si="32"/>
        <v>486.99920979849861</v>
      </c>
      <c r="L179" s="25">
        <f t="shared" si="33"/>
        <v>5.999209798498617</v>
      </c>
      <c r="M179" s="25">
        <f t="shared" si="34"/>
        <v>199.92100065832787</v>
      </c>
      <c r="N179" s="19" t="str">
        <f t="shared" si="35"/>
        <v>not eligible for chi-square test</v>
      </c>
    </row>
    <row r="180" spans="1:14" x14ac:dyDescent="0.2">
      <c r="A180" s="1" t="s">
        <v>357</v>
      </c>
      <c r="B180" s="16">
        <v>375</v>
      </c>
      <c r="C180" s="15">
        <v>6</v>
      </c>
      <c r="D180" s="17">
        <v>369</v>
      </c>
      <c r="E180" s="17">
        <v>87</v>
      </c>
      <c r="F180" s="17">
        <v>3</v>
      </c>
      <c r="G180" s="17">
        <v>84</v>
      </c>
      <c r="H180" s="18">
        <f t="shared" si="29"/>
        <v>7.3051948051948052</v>
      </c>
      <c r="I180" s="25">
        <f t="shared" si="30"/>
        <v>367.69480519480521</v>
      </c>
      <c r="J180" s="25">
        <f t="shared" si="31"/>
        <v>1.6948051948051948</v>
      </c>
      <c r="K180" s="25">
        <f t="shared" si="32"/>
        <v>85.305194805194802</v>
      </c>
      <c r="L180" s="25">
        <f t="shared" si="33"/>
        <v>1.3051948051948052</v>
      </c>
      <c r="M180" s="25">
        <f t="shared" si="34"/>
        <v>77.011494252873575</v>
      </c>
      <c r="N180" s="19" t="str">
        <f t="shared" si="35"/>
        <v>not eligible for chi-square test</v>
      </c>
    </row>
    <row r="181" spans="1:14" x14ac:dyDescent="0.2">
      <c r="A181" s="1" t="s">
        <v>203</v>
      </c>
      <c r="B181" s="16">
        <v>526</v>
      </c>
      <c r="C181" s="15">
        <v>11</v>
      </c>
      <c r="D181" s="17">
        <v>515</v>
      </c>
      <c r="E181" s="17">
        <v>13</v>
      </c>
      <c r="F181" s="17">
        <v>0</v>
      </c>
      <c r="G181" s="17">
        <v>13</v>
      </c>
      <c r="H181" s="18">
        <f t="shared" si="29"/>
        <v>10.73469387755102</v>
      </c>
      <c r="I181" s="25">
        <f t="shared" si="30"/>
        <v>515.26530612244903</v>
      </c>
      <c r="J181" s="25">
        <f t="shared" si="31"/>
        <v>0.26530612244897961</v>
      </c>
      <c r="K181" s="25">
        <f t="shared" si="32"/>
        <v>12.73469387755102</v>
      </c>
      <c r="L181" s="25">
        <f t="shared" si="33"/>
        <v>-0.26530612244897961</v>
      </c>
      <c r="M181" s="25">
        <f t="shared" si="34"/>
        <v>-100</v>
      </c>
      <c r="N181" s="19" t="str">
        <f t="shared" si="35"/>
        <v>not eligible for chi-square test</v>
      </c>
    </row>
    <row r="182" spans="1:14" x14ac:dyDescent="0.2">
      <c r="A182" s="1" t="s">
        <v>221</v>
      </c>
      <c r="B182" s="16">
        <v>145</v>
      </c>
      <c r="C182" s="15">
        <v>2</v>
      </c>
      <c r="D182" s="17">
        <v>143</v>
      </c>
      <c r="E182" s="17">
        <v>30</v>
      </c>
      <c r="F182" s="17">
        <v>1</v>
      </c>
      <c r="G182" s="17">
        <v>29</v>
      </c>
      <c r="H182" s="18">
        <f t="shared" si="29"/>
        <v>2.4857142857142858</v>
      </c>
      <c r="I182" s="25">
        <f t="shared" si="30"/>
        <v>142.51428571428573</v>
      </c>
      <c r="J182" s="25">
        <f t="shared" si="31"/>
        <v>0.51428571428571423</v>
      </c>
      <c r="K182" s="25">
        <f t="shared" si="32"/>
        <v>29.485714285714288</v>
      </c>
      <c r="L182" s="25">
        <f t="shared" si="33"/>
        <v>0.48571428571428577</v>
      </c>
      <c r="M182" s="25">
        <f t="shared" si="34"/>
        <v>94.444444444444457</v>
      </c>
      <c r="N182" s="19" t="str">
        <f t="shared" si="35"/>
        <v>not eligible for chi-square test</v>
      </c>
    </row>
    <row r="183" spans="1:14" x14ac:dyDescent="0.2">
      <c r="A183" s="1" t="s">
        <v>199</v>
      </c>
      <c r="B183" s="16">
        <v>23</v>
      </c>
      <c r="C183" s="15">
        <v>0</v>
      </c>
      <c r="D183" s="17">
        <v>23</v>
      </c>
      <c r="E183" s="17">
        <v>0</v>
      </c>
      <c r="F183" s="17">
        <v>0</v>
      </c>
      <c r="G183" s="17">
        <v>0</v>
      </c>
      <c r="H183" s="18">
        <f t="shared" si="29"/>
        <v>0</v>
      </c>
      <c r="I183" s="25">
        <f t="shared" si="30"/>
        <v>23</v>
      </c>
      <c r="J183" s="25">
        <f t="shared" si="31"/>
        <v>0</v>
      </c>
      <c r="K183" s="25">
        <f t="shared" si="32"/>
        <v>0</v>
      </c>
      <c r="L183" s="25">
        <f t="shared" si="33"/>
        <v>0</v>
      </c>
      <c r="M183" s="25" t="e">
        <f t="shared" si="34"/>
        <v>#DIV/0!</v>
      </c>
      <c r="N183" s="19" t="str">
        <f t="shared" si="35"/>
        <v>not eligible for chi-square test</v>
      </c>
    </row>
    <row r="184" spans="1:14" x14ac:dyDescent="0.2">
      <c r="A184" s="1" t="s">
        <v>189</v>
      </c>
      <c r="B184" s="16">
        <v>2163</v>
      </c>
      <c r="C184" s="15">
        <v>17</v>
      </c>
      <c r="D184" s="17">
        <v>2146</v>
      </c>
      <c r="E184" s="17">
        <v>245</v>
      </c>
      <c r="F184" s="17">
        <v>2</v>
      </c>
      <c r="G184" s="17">
        <v>243</v>
      </c>
      <c r="H184" s="18">
        <f t="shared" si="29"/>
        <v>17.066860465116278</v>
      </c>
      <c r="I184" s="25">
        <f t="shared" si="30"/>
        <v>2145.9331395348836</v>
      </c>
      <c r="J184" s="25">
        <f t="shared" si="31"/>
        <v>1.933139534883721</v>
      </c>
      <c r="K184" s="25">
        <f t="shared" si="32"/>
        <v>243.06686046511629</v>
      </c>
      <c r="L184" s="25">
        <f t="shared" si="33"/>
        <v>6.6860465116278966E-2</v>
      </c>
      <c r="M184" s="25">
        <f t="shared" si="34"/>
        <v>3.4586466165413476</v>
      </c>
      <c r="N184" s="19" t="str">
        <f t="shared" si="35"/>
        <v>not eligible for chi-square test</v>
      </c>
    </row>
    <row r="185" spans="1:14" x14ac:dyDescent="0.2">
      <c r="A185" s="1" t="s">
        <v>193</v>
      </c>
      <c r="B185" s="16">
        <v>1639</v>
      </c>
      <c r="C185" s="15">
        <v>12</v>
      </c>
      <c r="D185" s="17">
        <v>1627</v>
      </c>
      <c r="E185" s="17">
        <v>134</v>
      </c>
      <c r="F185" s="17">
        <v>2</v>
      </c>
      <c r="G185" s="17">
        <v>132</v>
      </c>
      <c r="H185" s="18">
        <f t="shared" si="29"/>
        <v>12.941906373378455</v>
      </c>
      <c r="I185" s="25">
        <f t="shared" si="30"/>
        <v>1626.0580936266215</v>
      </c>
      <c r="J185" s="25">
        <f t="shared" si="31"/>
        <v>1.0580936266215453</v>
      </c>
      <c r="K185" s="25">
        <f t="shared" si="32"/>
        <v>132.94190637337846</v>
      </c>
      <c r="L185" s="25">
        <f t="shared" si="33"/>
        <v>0.94190637337845473</v>
      </c>
      <c r="M185" s="25">
        <f t="shared" si="34"/>
        <v>89.019189765458449</v>
      </c>
      <c r="N185" s="19" t="str">
        <f t="shared" si="35"/>
        <v>not eligible for chi-square test</v>
      </c>
    </row>
    <row r="186" spans="1:14" x14ac:dyDescent="0.2">
      <c r="A186" s="1" t="s">
        <v>187</v>
      </c>
      <c r="B186" s="16">
        <v>200</v>
      </c>
      <c r="C186" s="15">
        <v>1</v>
      </c>
      <c r="D186" s="17">
        <v>199</v>
      </c>
      <c r="E186" s="17">
        <v>21</v>
      </c>
      <c r="F186" s="17">
        <v>0</v>
      </c>
      <c r="G186" s="17">
        <v>21</v>
      </c>
      <c r="H186" s="18">
        <f t="shared" si="29"/>
        <v>0.90497737556561086</v>
      </c>
      <c r="I186" s="25">
        <f t="shared" si="30"/>
        <v>199.09502262443439</v>
      </c>
      <c r="J186" s="25">
        <f t="shared" si="31"/>
        <v>9.5022624434389136E-2</v>
      </c>
      <c r="K186" s="25">
        <f t="shared" si="32"/>
        <v>20.904977375565611</v>
      </c>
      <c r="L186" s="25">
        <f t="shared" si="33"/>
        <v>-9.5022624434389136E-2</v>
      </c>
      <c r="M186" s="25">
        <f t="shared" si="34"/>
        <v>-100</v>
      </c>
      <c r="N186" s="19" t="str">
        <f t="shared" si="35"/>
        <v>not eligible for chi-square test</v>
      </c>
    </row>
    <row r="187" spans="1:14" x14ac:dyDescent="0.2">
      <c r="A187" s="1" t="s">
        <v>237</v>
      </c>
      <c r="B187" s="16">
        <v>35</v>
      </c>
      <c r="C187" s="15">
        <v>0</v>
      </c>
      <c r="D187" s="17">
        <v>35</v>
      </c>
      <c r="E187" s="17">
        <v>9</v>
      </c>
      <c r="F187" s="17">
        <v>0</v>
      </c>
      <c r="G187" s="17">
        <v>9</v>
      </c>
      <c r="H187" s="18">
        <f t="shared" si="29"/>
        <v>0</v>
      </c>
      <c r="I187" s="25">
        <f t="shared" si="30"/>
        <v>35</v>
      </c>
      <c r="J187" s="25">
        <f t="shared" si="31"/>
        <v>0</v>
      </c>
      <c r="K187" s="25">
        <f t="shared" si="32"/>
        <v>9</v>
      </c>
      <c r="L187" s="25">
        <f t="shared" si="33"/>
        <v>0</v>
      </c>
      <c r="M187" s="25" t="e">
        <f t="shared" si="34"/>
        <v>#DIV/0!</v>
      </c>
      <c r="N187" s="19" t="str">
        <f t="shared" si="35"/>
        <v>not eligible for chi-square test</v>
      </c>
    </row>
    <row r="188" spans="1:14" x14ac:dyDescent="0.2">
      <c r="A188" s="1" t="s">
        <v>129</v>
      </c>
      <c r="B188" s="16">
        <v>5</v>
      </c>
      <c r="C188" s="15">
        <v>0</v>
      </c>
      <c r="D188" s="17">
        <v>5</v>
      </c>
      <c r="E188" s="17">
        <v>2</v>
      </c>
      <c r="F188" s="17">
        <v>0</v>
      </c>
      <c r="G188" s="17">
        <v>2</v>
      </c>
      <c r="H188" s="18">
        <f t="shared" si="29"/>
        <v>0</v>
      </c>
      <c r="I188" s="25">
        <f t="shared" si="30"/>
        <v>5</v>
      </c>
      <c r="J188" s="25">
        <f t="shared" si="31"/>
        <v>0</v>
      </c>
      <c r="K188" s="25">
        <f t="shared" si="32"/>
        <v>2</v>
      </c>
      <c r="L188" s="25">
        <f t="shared" si="33"/>
        <v>0</v>
      </c>
      <c r="M188" s="25" t="e">
        <f t="shared" si="34"/>
        <v>#DIV/0!</v>
      </c>
      <c r="N188" s="19" t="str">
        <f t="shared" si="35"/>
        <v>not eligible for chi-square test</v>
      </c>
    </row>
    <row r="189" spans="1:14" x14ac:dyDescent="0.2">
      <c r="A189" s="1" t="s">
        <v>197</v>
      </c>
      <c r="B189" s="16">
        <v>593</v>
      </c>
      <c r="C189" s="15">
        <v>3</v>
      </c>
      <c r="D189" s="17">
        <v>590</v>
      </c>
      <c r="E189" s="17">
        <v>34</v>
      </c>
      <c r="F189" s="17">
        <v>0</v>
      </c>
      <c r="G189" s="17">
        <v>34</v>
      </c>
      <c r="H189" s="18">
        <f t="shared" si="29"/>
        <v>2.8373205741626792</v>
      </c>
      <c r="I189" s="25">
        <f t="shared" si="30"/>
        <v>590.16267942583738</v>
      </c>
      <c r="J189" s="25">
        <f t="shared" si="31"/>
        <v>0.16267942583732059</v>
      </c>
      <c r="K189" s="25">
        <f t="shared" si="32"/>
        <v>33.837320574162682</v>
      </c>
      <c r="L189" s="25">
        <f t="shared" si="33"/>
        <v>-0.16267942583732059</v>
      </c>
      <c r="M189" s="25">
        <f t="shared" si="34"/>
        <v>-100</v>
      </c>
      <c r="N189" s="19" t="str">
        <f t="shared" si="35"/>
        <v>not eligible for chi-square test</v>
      </c>
    </row>
    <row r="190" spans="1:14" x14ac:dyDescent="0.2">
      <c r="A190" s="1" t="s">
        <v>49</v>
      </c>
      <c r="B190" s="16">
        <v>151</v>
      </c>
      <c r="C190" s="15">
        <v>0</v>
      </c>
      <c r="D190" s="17">
        <v>151</v>
      </c>
      <c r="E190" s="17">
        <v>19</v>
      </c>
      <c r="F190" s="17">
        <v>0</v>
      </c>
      <c r="G190" s="17">
        <v>19</v>
      </c>
      <c r="H190" s="18">
        <f t="shared" si="29"/>
        <v>0</v>
      </c>
      <c r="I190" s="25">
        <f t="shared" si="30"/>
        <v>151</v>
      </c>
      <c r="J190" s="25">
        <f t="shared" si="31"/>
        <v>0</v>
      </c>
      <c r="K190" s="25">
        <f t="shared" si="32"/>
        <v>19</v>
      </c>
      <c r="L190" s="25">
        <f t="shared" si="33"/>
        <v>0</v>
      </c>
      <c r="M190" s="25" t="e">
        <f t="shared" si="34"/>
        <v>#DIV/0!</v>
      </c>
      <c r="N190" s="19" t="str">
        <f t="shared" si="35"/>
        <v>not eligible for chi-square test</v>
      </c>
    </row>
    <row r="191" spans="1:14" x14ac:dyDescent="0.2">
      <c r="A191" s="1" t="s">
        <v>363</v>
      </c>
      <c r="B191" s="16">
        <v>220</v>
      </c>
      <c r="C191" s="15">
        <v>5</v>
      </c>
      <c r="D191" s="17">
        <v>215</v>
      </c>
      <c r="E191" s="17">
        <v>3</v>
      </c>
      <c r="F191" s="17">
        <v>1</v>
      </c>
      <c r="G191" s="17">
        <v>2</v>
      </c>
      <c r="H191" s="18">
        <f t="shared" si="29"/>
        <v>5.9192825112107617</v>
      </c>
      <c r="I191" s="25">
        <f t="shared" si="30"/>
        <v>214.08071748878922</v>
      </c>
      <c r="J191" s="25">
        <f t="shared" si="31"/>
        <v>8.0717488789237679E-2</v>
      </c>
      <c r="K191" s="25">
        <f t="shared" si="32"/>
        <v>2.9192825112107625</v>
      </c>
      <c r="L191" s="25">
        <f t="shared" si="33"/>
        <v>0.91928251121076232</v>
      </c>
      <c r="M191" s="25">
        <f t="shared" si="34"/>
        <v>1138.8888888888887</v>
      </c>
      <c r="N191" s="19" t="str">
        <f t="shared" si="35"/>
        <v>not eligible for chi-square test</v>
      </c>
    </row>
    <row r="192" spans="1:14" x14ac:dyDescent="0.2">
      <c r="A192" s="1" t="s">
        <v>201</v>
      </c>
      <c r="B192" s="16">
        <v>108</v>
      </c>
      <c r="C192" s="15">
        <v>8</v>
      </c>
      <c r="D192" s="17">
        <v>100</v>
      </c>
      <c r="E192" s="17">
        <v>2</v>
      </c>
      <c r="F192" s="17">
        <v>0</v>
      </c>
      <c r="G192" s="17">
        <v>2</v>
      </c>
      <c r="H192" s="18">
        <f t="shared" si="29"/>
        <v>7.8545454545454545</v>
      </c>
      <c r="I192" s="25">
        <f t="shared" si="30"/>
        <v>100.14545454545454</v>
      </c>
      <c r="J192" s="25">
        <f t="shared" si="31"/>
        <v>0.14545454545454545</v>
      </c>
      <c r="K192" s="25">
        <f t="shared" si="32"/>
        <v>1.8545454545454545</v>
      </c>
      <c r="L192" s="25">
        <f t="shared" si="33"/>
        <v>-0.14545454545454545</v>
      </c>
      <c r="M192" s="25">
        <f t="shared" si="34"/>
        <v>-100</v>
      </c>
      <c r="N192" s="19" t="str">
        <f t="shared" si="35"/>
        <v>not eligible for chi-square test</v>
      </c>
    </row>
    <row r="193" spans="1:14" x14ac:dyDescent="0.2">
      <c r="A193" s="1" t="s">
        <v>341</v>
      </c>
      <c r="B193" s="16">
        <v>786</v>
      </c>
      <c r="C193" s="15">
        <v>11</v>
      </c>
      <c r="D193" s="17">
        <v>775</v>
      </c>
      <c r="E193" s="17">
        <v>32</v>
      </c>
      <c r="F193" s="17">
        <v>0</v>
      </c>
      <c r="G193" s="17">
        <v>32</v>
      </c>
      <c r="H193" s="18">
        <f t="shared" si="29"/>
        <v>10.569682151589243</v>
      </c>
      <c r="I193" s="25">
        <f t="shared" si="30"/>
        <v>775.43031784841082</v>
      </c>
      <c r="J193" s="25">
        <f t="shared" si="31"/>
        <v>0.43031784841075793</v>
      </c>
      <c r="K193" s="25">
        <f t="shared" si="32"/>
        <v>31.569682151589241</v>
      </c>
      <c r="L193" s="25">
        <f t="shared" si="33"/>
        <v>-0.43031784841075793</v>
      </c>
      <c r="M193" s="25">
        <f t="shared" si="34"/>
        <v>-100</v>
      </c>
      <c r="N193" s="19" t="str">
        <f t="shared" si="35"/>
        <v>not eligible for chi-square test</v>
      </c>
    </row>
    <row r="194" spans="1:14" x14ac:dyDescent="0.2">
      <c r="A194" s="1" t="s">
        <v>499</v>
      </c>
      <c r="B194" s="16">
        <v>676</v>
      </c>
      <c r="C194" s="15">
        <v>2</v>
      </c>
      <c r="D194" s="17">
        <v>674</v>
      </c>
      <c r="E194" s="17">
        <v>26</v>
      </c>
      <c r="F194" s="17">
        <v>0</v>
      </c>
      <c r="G194" s="17">
        <v>26</v>
      </c>
      <c r="H194" s="18">
        <f t="shared" ref="H194:H257" si="36">(B194/SUM(B194,E194))*SUM(C194,F194)</f>
        <v>1.9259259259259258</v>
      </c>
      <c r="I194" s="25">
        <f t="shared" ref="I194:I257" si="37">(B194/SUM(B194,E194))*SUM(D194,G194)</f>
        <v>674.07407407407402</v>
      </c>
      <c r="J194" s="25">
        <f t="shared" ref="J194:J257" si="38">(E194/SUM(B194,E194))*SUM(C194,F194)</f>
        <v>7.407407407407407E-2</v>
      </c>
      <c r="K194" s="25">
        <f t="shared" ref="K194:K257" si="39">(E194/SUM(B194,E194))*SUM(D194,G194)</f>
        <v>25.925925925925924</v>
      </c>
      <c r="L194" s="25">
        <f t="shared" ref="L194:L257" si="40">F194-J194</f>
        <v>-7.407407407407407E-2</v>
      </c>
      <c r="M194" s="25">
        <f t="shared" ref="M194:M257" si="41">100*(L194/J194)</f>
        <v>-100</v>
      </c>
      <c r="N194" s="19" t="str">
        <f t="shared" ref="N194:N257" si="42">IF(AND(H194&gt;=5,I194&gt;=5,J194&gt;=5,K194&gt;=5),"eligible for chi-square test","not eligible for chi-square test")</f>
        <v>not eligible for chi-square test</v>
      </c>
    </row>
    <row r="195" spans="1:14" x14ac:dyDescent="0.2">
      <c r="A195" s="1" t="s">
        <v>303</v>
      </c>
      <c r="B195" s="16">
        <v>234</v>
      </c>
      <c r="C195" s="15">
        <v>3</v>
      </c>
      <c r="D195" s="17">
        <v>231</v>
      </c>
      <c r="E195" s="17">
        <v>6</v>
      </c>
      <c r="F195" s="17">
        <v>0</v>
      </c>
      <c r="G195" s="17">
        <v>6</v>
      </c>
      <c r="H195" s="18">
        <f t="shared" si="36"/>
        <v>2.9249999999999998</v>
      </c>
      <c r="I195" s="25">
        <f t="shared" si="37"/>
        <v>231.07499999999999</v>
      </c>
      <c r="J195" s="25">
        <f t="shared" si="38"/>
        <v>7.5000000000000011E-2</v>
      </c>
      <c r="K195" s="25">
        <f t="shared" si="39"/>
        <v>5.9250000000000007</v>
      </c>
      <c r="L195" s="25">
        <f t="shared" si="40"/>
        <v>-7.5000000000000011E-2</v>
      </c>
      <c r="M195" s="25">
        <f t="shared" si="41"/>
        <v>-100</v>
      </c>
      <c r="N195" s="19" t="str">
        <f t="shared" si="42"/>
        <v>not eligible for chi-square test</v>
      </c>
    </row>
    <row r="196" spans="1:14" x14ac:dyDescent="0.2">
      <c r="A196" s="1" t="s">
        <v>217</v>
      </c>
      <c r="B196" s="16">
        <v>80</v>
      </c>
      <c r="C196" s="15">
        <v>3</v>
      </c>
      <c r="D196" s="17">
        <v>77</v>
      </c>
      <c r="E196" s="17">
        <v>15</v>
      </c>
      <c r="F196" s="17">
        <v>1</v>
      </c>
      <c r="G196" s="17">
        <v>14</v>
      </c>
      <c r="H196" s="18">
        <f t="shared" si="36"/>
        <v>3.3684210526315788</v>
      </c>
      <c r="I196" s="25">
        <f t="shared" si="37"/>
        <v>76.631578947368411</v>
      </c>
      <c r="J196" s="25">
        <f t="shared" si="38"/>
        <v>0.63157894736842102</v>
      </c>
      <c r="K196" s="25">
        <f t="shared" si="39"/>
        <v>14.368421052631579</v>
      </c>
      <c r="L196" s="25">
        <f t="shared" si="40"/>
        <v>0.36842105263157898</v>
      </c>
      <c r="M196" s="25">
        <f t="shared" si="41"/>
        <v>58.333333333333336</v>
      </c>
      <c r="N196" s="19" t="str">
        <f t="shared" si="42"/>
        <v>not eligible for chi-square test</v>
      </c>
    </row>
    <row r="197" spans="1:14" x14ac:dyDescent="0.2">
      <c r="A197" s="1" t="s">
        <v>219</v>
      </c>
      <c r="B197" s="16">
        <v>190</v>
      </c>
      <c r="C197" s="15">
        <v>0</v>
      </c>
      <c r="D197" s="17">
        <v>190</v>
      </c>
      <c r="E197" s="17">
        <v>16</v>
      </c>
      <c r="F197" s="17">
        <v>0</v>
      </c>
      <c r="G197" s="17">
        <v>16</v>
      </c>
      <c r="H197" s="18">
        <f t="shared" si="36"/>
        <v>0</v>
      </c>
      <c r="I197" s="25">
        <f t="shared" si="37"/>
        <v>190</v>
      </c>
      <c r="J197" s="25">
        <f t="shared" si="38"/>
        <v>0</v>
      </c>
      <c r="K197" s="25">
        <f t="shared" si="39"/>
        <v>15.999999999999998</v>
      </c>
      <c r="L197" s="25">
        <f t="shared" si="40"/>
        <v>0</v>
      </c>
      <c r="M197" s="25" t="e">
        <f t="shared" si="41"/>
        <v>#DIV/0!</v>
      </c>
      <c r="N197" s="19" t="str">
        <f t="shared" si="42"/>
        <v>not eligible for chi-square test</v>
      </c>
    </row>
    <row r="198" spans="1:14" x14ac:dyDescent="0.2">
      <c r="A198" s="1" t="s">
        <v>281</v>
      </c>
      <c r="B198" s="16">
        <v>460</v>
      </c>
      <c r="C198" s="15">
        <v>55</v>
      </c>
      <c r="D198" s="17">
        <v>405</v>
      </c>
      <c r="E198" s="17">
        <v>20</v>
      </c>
      <c r="F198" s="17">
        <v>1</v>
      </c>
      <c r="G198" s="17">
        <v>19</v>
      </c>
      <c r="H198" s="18">
        <f t="shared" si="36"/>
        <v>53.666666666666671</v>
      </c>
      <c r="I198" s="25">
        <f t="shared" si="37"/>
        <v>406.33333333333337</v>
      </c>
      <c r="J198" s="25">
        <f t="shared" si="38"/>
        <v>2.333333333333333</v>
      </c>
      <c r="K198" s="25">
        <f t="shared" si="39"/>
        <v>17.666666666666664</v>
      </c>
      <c r="L198" s="25">
        <f t="shared" si="40"/>
        <v>-1.333333333333333</v>
      </c>
      <c r="M198" s="25">
        <f t="shared" si="41"/>
        <v>-57.142857142857139</v>
      </c>
      <c r="N198" s="19" t="str">
        <f t="shared" si="42"/>
        <v>not eligible for chi-square test</v>
      </c>
    </row>
    <row r="199" spans="1:14" x14ac:dyDescent="0.2">
      <c r="A199" s="1" t="s">
        <v>383</v>
      </c>
      <c r="B199" s="16">
        <v>188</v>
      </c>
      <c r="C199" s="15">
        <v>3</v>
      </c>
      <c r="D199" s="17">
        <v>185</v>
      </c>
      <c r="E199" s="17">
        <v>3</v>
      </c>
      <c r="F199" s="17">
        <v>0</v>
      </c>
      <c r="G199" s="17">
        <v>3</v>
      </c>
      <c r="H199" s="18">
        <f t="shared" si="36"/>
        <v>2.9528795811518327</v>
      </c>
      <c r="I199" s="25">
        <f t="shared" si="37"/>
        <v>185.04712041884818</v>
      </c>
      <c r="J199" s="25">
        <f t="shared" si="38"/>
        <v>4.7120418848167533E-2</v>
      </c>
      <c r="K199" s="25">
        <f t="shared" si="39"/>
        <v>2.9528795811518322</v>
      </c>
      <c r="L199" s="25">
        <f t="shared" si="40"/>
        <v>-4.7120418848167533E-2</v>
      </c>
      <c r="M199" s="25">
        <f t="shared" si="41"/>
        <v>-100</v>
      </c>
      <c r="N199" s="19" t="str">
        <f t="shared" si="42"/>
        <v>not eligible for chi-square test</v>
      </c>
    </row>
    <row r="200" spans="1:14" x14ac:dyDescent="0.2">
      <c r="A200" s="1" t="s">
        <v>227</v>
      </c>
      <c r="B200" s="16">
        <v>738</v>
      </c>
      <c r="C200" s="15">
        <v>14</v>
      </c>
      <c r="D200" s="17">
        <v>724</v>
      </c>
      <c r="E200" s="17">
        <v>27</v>
      </c>
      <c r="F200" s="17">
        <v>0</v>
      </c>
      <c r="G200" s="17">
        <v>27</v>
      </c>
      <c r="H200" s="18">
        <f t="shared" si="36"/>
        <v>13.505882352941176</v>
      </c>
      <c r="I200" s="25">
        <f t="shared" si="37"/>
        <v>724.49411764705883</v>
      </c>
      <c r="J200" s="25">
        <f t="shared" si="38"/>
        <v>0.49411764705882355</v>
      </c>
      <c r="K200" s="25">
        <f t="shared" si="39"/>
        <v>26.505882352941175</v>
      </c>
      <c r="L200" s="25">
        <f t="shared" si="40"/>
        <v>-0.49411764705882355</v>
      </c>
      <c r="M200" s="25">
        <f t="shared" si="41"/>
        <v>-100</v>
      </c>
      <c r="N200" s="19" t="str">
        <f t="shared" si="42"/>
        <v>not eligible for chi-square test</v>
      </c>
    </row>
    <row r="201" spans="1:14" x14ac:dyDescent="0.2">
      <c r="A201" s="1" t="s">
        <v>229</v>
      </c>
      <c r="B201" s="16">
        <v>1565</v>
      </c>
      <c r="C201" s="15">
        <v>9</v>
      </c>
      <c r="D201" s="17">
        <v>1556</v>
      </c>
      <c r="E201" s="17">
        <v>367</v>
      </c>
      <c r="F201" s="17">
        <v>2</v>
      </c>
      <c r="G201" s="17">
        <v>365</v>
      </c>
      <c r="H201" s="18">
        <f t="shared" si="36"/>
        <v>8.9104554865424426</v>
      </c>
      <c r="I201" s="25">
        <f t="shared" si="37"/>
        <v>1556.0895445134574</v>
      </c>
      <c r="J201" s="25">
        <f t="shared" si="38"/>
        <v>2.089544513457557</v>
      </c>
      <c r="K201" s="25">
        <f t="shared" si="39"/>
        <v>364.91045548654245</v>
      </c>
      <c r="L201" s="25">
        <f t="shared" si="40"/>
        <v>-8.9544513457556985E-2</v>
      </c>
      <c r="M201" s="25">
        <f t="shared" si="41"/>
        <v>-4.2853604161506089</v>
      </c>
      <c r="N201" s="19" t="str">
        <f t="shared" si="42"/>
        <v>not eligible for chi-square test</v>
      </c>
    </row>
    <row r="202" spans="1:14" x14ac:dyDescent="0.2">
      <c r="A202" s="1" t="s">
        <v>211</v>
      </c>
      <c r="B202" s="16">
        <v>77</v>
      </c>
      <c r="C202" s="15">
        <v>0</v>
      </c>
      <c r="D202" s="17">
        <v>77</v>
      </c>
      <c r="E202" s="17">
        <v>9</v>
      </c>
      <c r="F202" s="17">
        <v>0</v>
      </c>
      <c r="G202" s="17">
        <v>9</v>
      </c>
      <c r="H202" s="18">
        <f t="shared" si="36"/>
        <v>0</v>
      </c>
      <c r="I202" s="25">
        <f t="shared" si="37"/>
        <v>77</v>
      </c>
      <c r="J202" s="25">
        <f t="shared" si="38"/>
        <v>0</v>
      </c>
      <c r="K202" s="25">
        <f t="shared" si="39"/>
        <v>9</v>
      </c>
      <c r="L202" s="25">
        <f t="shared" si="40"/>
        <v>0</v>
      </c>
      <c r="M202" s="25" t="e">
        <f t="shared" si="41"/>
        <v>#DIV/0!</v>
      </c>
      <c r="N202" s="19" t="str">
        <f t="shared" si="42"/>
        <v>not eligible for chi-square test</v>
      </c>
    </row>
    <row r="203" spans="1:14" x14ac:dyDescent="0.2">
      <c r="A203" s="1" t="s">
        <v>241</v>
      </c>
      <c r="B203" s="16">
        <v>439</v>
      </c>
      <c r="C203" s="15">
        <v>2</v>
      </c>
      <c r="D203" s="17">
        <v>437</v>
      </c>
      <c r="E203" s="17">
        <v>30</v>
      </c>
      <c r="F203" s="17">
        <v>0</v>
      </c>
      <c r="G203" s="17">
        <v>30</v>
      </c>
      <c r="H203" s="18">
        <f t="shared" si="36"/>
        <v>1.8720682302771856</v>
      </c>
      <c r="I203" s="25">
        <f t="shared" si="37"/>
        <v>437.12793176972286</v>
      </c>
      <c r="J203" s="25">
        <f t="shared" si="38"/>
        <v>0.1279317697228145</v>
      </c>
      <c r="K203" s="25">
        <f t="shared" si="39"/>
        <v>29.872068230277186</v>
      </c>
      <c r="L203" s="25">
        <f t="shared" si="40"/>
        <v>-0.1279317697228145</v>
      </c>
      <c r="M203" s="25">
        <f t="shared" si="41"/>
        <v>-100</v>
      </c>
      <c r="N203" s="19" t="str">
        <f t="shared" si="42"/>
        <v>not eligible for chi-square test</v>
      </c>
    </row>
    <row r="204" spans="1:14" x14ac:dyDescent="0.2">
      <c r="A204" s="1" t="s">
        <v>139</v>
      </c>
      <c r="B204" s="16">
        <v>371</v>
      </c>
      <c r="C204" s="15">
        <v>0</v>
      </c>
      <c r="D204" s="17">
        <v>371</v>
      </c>
      <c r="E204" s="17">
        <v>33</v>
      </c>
      <c r="F204" s="17">
        <v>0</v>
      </c>
      <c r="G204" s="17">
        <v>33</v>
      </c>
      <c r="H204" s="18">
        <f t="shared" si="36"/>
        <v>0</v>
      </c>
      <c r="I204" s="25">
        <f t="shared" si="37"/>
        <v>371</v>
      </c>
      <c r="J204" s="25">
        <f t="shared" si="38"/>
        <v>0</v>
      </c>
      <c r="K204" s="25">
        <f t="shared" si="39"/>
        <v>33</v>
      </c>
      <c r="L204" s="25">
        <f t="shared" si="40"/>
        <v>0</v>
      </c>
      <c r="M204" s="25" t="e">
        <f t="shared" si="41"/>
        <v>#DIV/0!</v>
      </c>
      <c r="N204" s="19" t="str">
        <f t="shared" si="42"/>
        <v>not eligible for chi-square test</v>
      </c>
    </row>
    <row r="205" spans="1:14" x14ac:dyDescent="0.2">
      <c r="A205" s="1" t="s">
        <v>373</v>
      </c>
      <c r="B205" s="16">
        <v>72</v>
      </c>
      <c r="C205" s="15">
        <v>0</v>
      </c>
      <c r="D205" s="17">
        <v>72</v>
      </c>
      <c r="E205" s="17">
        <v>14</v>
      </c>
      <c r="F205" s="17">
        <v>0</v>
      </c>
      <c r="G205" s="17">
        <v>14</v>
      </c>
      <c r="H205" s="18">
        <f t="shared" si="36"/>
        <v>0</v>
      </c>
      <c r="I205" s="25">
        <f t="shared" si="37"/>
        <v>72</v>
      </c>
      <c r="J205" s="25">
        <f t="shared" si="38"/>
        <v>0</v>
      </c>
      <c r="K205" s="25">
        <f t="shared" si="39"/>
        <v>14.000000000000002</v>
      </c>
      <c r="L205" s="25">
        <f t="shared" si="40"/>
        <v>0</v>
      </c>
      <c r="M205" s="25" t="e">
        <f t="shared" si="41"/>
        <v>#DIV/0!</v>
      </c>
      <c r="N205" s="19" t="str">
        <f t="shared" si="42"/>
        <v>not eligible for chi-square test</v>
      </c>
    </row>
    <row r="206" spans="1:14" x14ac:dyDescent="0.2">
      <c r="A206" s="1" t="s">
        <v>251</v>
      </c>
      <c r="B206" s="16">
        <v>1139</v>
      </c>
      <c r="C206" s="15">
        <v>22</v>
      </c>
      <c r="D206" s="17">
        <v>1117</v>
      </c>
      <c r="E206" s="17">
        <v>135</v>
      </c>
      <c r="F206" s="17">
        <v>0</v>
      </c>
      <c r="G206" s="17">
        <v>135</v>
      </c>
      <c r="H206" s="18">
        <f t="shared" si="36"/>
        <v>19.668759811616955</v>
      </c>
      <c r="I206" s="25">
        <f t="shared" si="37"/>
        <v>1119.3312401883832</v>
      </c>
      <c r="J206" s="25">
        <f t="shared" si="38"/>
        <v>2.3312401883830454</v>
      </c>
      <c r="K206" s="25">
        <f t="shared" si="39"/>
        <v>132.66875981161695</v>
      </c>
      <c r="L206" s="25">
        <f t="shared" si="40"/>
        <v>-2.3312401883830454</v>
      </c>
      <c r="M206" s="25">
        <f t="shared" si="41"/>
        <v>-100</v>
      </c>
      <c r="N206" s="19" t="str">
        <f t="shared" si="42"/>
        <v>not eligible for chi-square test</v>
      </c>
    </row>
    <row r="207" spans="1:14" x14ac:dyDescent="0.2">
      <c r="A207" s="1" t="s">
        <v>379</v>
      </c>
      <c r="B207" s="16">
        <v>213</v>
      </c>
      <c r="C207" s="15">
        <v>3</v>
      </c>
      <c r="D207" s="17">
        <v>210</v>
      </c>
      <c r="E207" s="17">
        <v>52</v>
      </c>
      <c r="F207" s="17">
        <v>3</v>
      </c>
      <c r="G207" s="17">
        <v>49</v>
      </c>
      <c r="H207" s="18">
        <f t="shared" si="36"/>
        <v>4.8226415094339625</v>
      </c>
      <c r="I207" s="25">
        <f t="shared" si="37"/>
        <v>208.17735849056604</v>
      </c>
      <c r="J207" s="25">
        <f t="shared" si="38"/>
        <v>1.1773584905660379</v>
      </c>
      <c r="K207" s="25">
        <f t="shared" si="39"/>
        <v>50.822641509433964</v>
      </c>
      <c r="L207" s="25">
        <f t="shared" si="40"/>
        <v>1.8226415094339621</v>
      </c>
      <c r="M207" s="25">
        <f t="shared" si="41"/>
        <v>154.80769230769226</v>
      </c>
      <c r="N207" s="19" t="str">
        <f t="shared" si="42"/>
        <v>not eligible for chi-square test</v>
      </c>
    </row>
    <row r="208" spans="1:14" x14ac:dyDescent="0.2">
      <c r="A208" s="1" t="s">
        <v>505</v>
      </c>
      <c r="B208" s="16">
        <v>2</v>
      </c>
      <c r="C208" s="15">
        <v>0</v>
      </c>
      <c r="D208" s="17">
        <v>2</v>
      </c>
      <c r="E208" s="17">
        <v>0</v>
      </c>
      <c r="F208" s="17">
        <v>0</v>
      </c>
      <c r="G208" s="17">
        <v>0</v>
      </c>
      <c r="H208" s="18">
        <f t="shared" si="36"/>
        <v>0</v>
      </c>
      <c r="I208" s="25">
        <f t="shared" si="37"/>
        <v>2</v>
      </c>
      <c r="J208" s="25">
        <f t="shared" si="38"/>
        <v>0</v>
      </c>
      <c r="K208" s="25">
        <f t="shared" si="39"/>
        <v>0</v>
      </c>
      <c r="L208" s="25">
        <f t="shared" si="40"/>
        <v>0</v>
      </c>
      <c r="M208" s="25" t="e">
        <f t="shared" si="41"/>
        <v>#DIV/0!</v>
      </c>
      <c r="N208" s="19" t="str">
        <f t="shared" si="42"/>
        <v>not eligible for chi-square test</v>
      </c>
    </row>
    <row r="209" spans="1:14" x14ac:dyDescent="0.2">
      <c r="A209" s="1" t="s">
        <v>577</v>
      </c>
      <c r="B209" s="16">
        <v>57</v>
      </c>
      <c r="C209" s="15">
        <v>1</v>
      </c>
      <c r="D209" s="17">
        <v>56</v>
      </c>
      <c r="E209" s="17">
        <v>4</v>
      </c>
      <c r="F209" s="17">
        <v>0</v>
      </c>
      <c r="G209" s="17">
        <v>4</v>
      </c>
      <c r="H209" s="18">
        <f t="shared" si="36"/>
        <v>0.93442622950819676</v>
      </c>
      <c r="I209" s="25">
        <f t="shared" si="37"/>
        <v>56.065573770491802</v>
      </c>
      <c r="J209" s="25">
        <f t="shared" si="38"/>
        <v>6.5573770491803282E-2</v>
      </c>
      <c r="K209" s="25">
        <f t="shared" si="39"/>
        <v>3.9344262295081971</v>
      </c>
      <c r="L209" s="25">
        <f t="shared" si="40"/>
        <v>-6.5573770491803282E-2</v>
      </c>
      <c r="M209" s="25">
        <f t="shared" si="41"/>
        <v>-100</v>
      </c>
      <c r="N209" s="19" t="str">
        <f t="shared" si="42"/>
        <v>not eligible for chi-square test</v>
      </c>
    </row>
    <row r="210" spans="1:14" x14ac:dyDescent="0.2">
      <c r="A210" s="1" t="s">
        <v>511</v>
      </c>
      <c r="B210" s="16">
        <v>1476</v>
      </c>
      <c r="C210" s="15">
        <v>14</v>
      </c>
      <c r="D210" s="17">
        <v>1462</v>
      </c>
      <c r="E210" s="17">
        <v>290</v>
      </c>
      <c r="F210" s="17">
        <v>3</v>
      </c>
      <c r="G210" s="17">
        <v>287</v>
      </c>
      <c r="H210" s="18">
        <f t="shared" si="36"/>
        <v>14.208380520951302</v>
      </c>
      <c r="I210" s="25">
        <f t="shared" si="37"/>
        <v>1461.7916194790487</v>
      </c>
      <c r="J210" s="25">
        <f t="shared" si="38"/>
        <v>2.7916194790486974</v>
      </c>
      <c r="K210" s="25">
        <f t="shared" si="39"/>
        <v>287.20838052095127</v>
      </c>
      <c r="L210" s="25">
        <f t="shared" si="40"/>
        <v>0.20838052095130255</v>
      </c>
      <c r="M210" s="25">
        <f t="shared" si="41"/>
        <v>7.4645030425963554</v>
      </c>
      <c r="N210" s="19" t="str">
        <f t="shared" si="42"/>
        <v>not eligible for chi-square test</v>
      </c>
    </row>
    <row r="211" spans="1:14" x14ac:dyDescent="0.2">
      <c r="A211" s="1" t="s">
        <v>613</v>
      </c>
      <c r="B211" s="16">
        <v>1</v>
      </c>
      <c r="C211" s="15">
        <v>1</v>
      </c>
      <c r="D211" s="17">
        <v>0</v>
      </c>
      <c r="E211" s="17">
        <v>0</v>
      </c>
      <c r="F211" s="17">
        <v>0</v>
      </c>
      <c r="G211" s="17">
        <v>0</v>
      </c>
      <c r="H211" s="18">
        <f t="shared" si="36"/>
        <v>1</v>
      </c>
      <c r="I211" s="25">
        <f t="shared" si="37"/>
        <v>0</v>
      </c>
      <c r="J211" s="25">
        <f t="shared" si="38"/>
        <v>0</v>
      </c>
      <c r="K211" s="25">
        <f t="shared" si="39"/>
        <v>0</v>
      </c>
      <c r="L211" s="25">
        <f t="shared" si="40"/>
        <v>0</v>
      </c>
      <c r="M211" s="25" t="e">
        <f t="shared" si="41"/>
        <v>#DIV/0!</v>
      </c>
      <c r="N211" s="19" t="str">
        <f t="shared" si="42"/>
        <v>not eligible for chi-square test</v>
      </c>
    </row>
    <row r="212" spans="1:14" x14ac:dyDescent="0.2">
      <c r="A212" s="1" t="s">
        <v>515</v>
      </c>
      <c r="B212" s="16">
        <v>20</v>
      </c>
      <c r="C212" s="15">
        <v>0</v>
      </c>
      <c r="D212" s="17">
        <v>20</v>
      </c>
      <c r="E212" s="17">
        <v>22</v>
      </c>
      <c r="F212" s="17">
        <v>1</v>
      </c>
      <c r="G212" s="17">
        <v>21</v>
      </c>
      <c r="H212" s="18">
        <f t="shared" si="36"/>
        <v>0.47619047619047616</v>
      </c>
      <c r="I212" s="25">
        <f t="shared" si="37"/>
        <v>19.523809523809522</v>
      </c>
      <c r="J212" s="25">
        <f t="shared" si="38"/>
        <v>0.52380952380952384</v>
      </c>
      <c r="K212" s="25">
        <f t="shared" si="39"/>
        <v>21.476190476190478</v>
      </c>
      <c r="L212" s="25">
        <f t="shared" si="40"/>
        <v>0.47619047619047616</v>
      </c>
      <c r="M212" s="25">
        <f t="shared" si="41"/>
        <v>90.909090909090892</v>
      </c>
      <c r="N212" s="19" t="str">
        <f t="shared" si="42"/>
        <v>not eligible for chi-square test</v>
      </c>
    </row>
    <row r="213" spans="1:14" x14ac:dyDescent="0.2">
      <c r="A213" s="1" t="s">
        <v>257</v>
      </c>
      <c r="B213" s="16">
        <v>1528</v>
      </c>
      <c r="C213" s="15">
        <v>1</v>
      </c>
      <c r="D213" s="17">
        <v>1527</v>
      </c>
      <c r="E213" s="17">
        <v>209</v>
      </c>
      <c r="F213" s="17">
        <v>0</v>
      </c>
      <c r="G213" s="17">
        <v>209</v>
      </c>
      <c r="H213" s="18">
        <f t="shared" si="36"/>
        <v>0.87967760506620607</v>
      </c>
      <c r="I213" s="25">
        <f t="shared" si="37"/>
        <v>1527.1203223949337</v>
      </c>
      <c r="J213" s="25">
        <f t="shared" si="38"/>
        <v>0.1203223949337939</v>
      </c>
      <c r="K213" s="25">
        <f t="shared" si="39"/>
        <v>208.87967760506621</v>
      </c>
      <c r="L213" s="25">
        <f t="shared" si="40"/>
        <v>-0.1203223949337939</v>
      </c>
      <c r="M213" s="25">
        <f t="shared" si="41"/>
        <v>-100</v>
      </c>
      <c r="N213" s="19" t="str">
        <f t="shared" si="42"/>
        <v>not eligible for chi-square test</v>
      </c>
    </row>
    <row r="214" spans="1:14" x14ac:dyDescent="0.2">
      <c r="A214" s="1" t="s">
        <v>117</v>
      </c>
      <c r="B214" s="16">
        <v>194</v>
      </c>
      <c r="C214" s="15">
        <v>0</v>
      </c>
      <c r="D214" s="17">
        <v>194</v>
      </c>
      <c r="E214" s="17">
        <v>81</v>
      </c>
      <c r="F214" s="17">
        <v>0</v>
      </c>
      <c r="G214" s="17">
        <v>81</v>
      </c>
      <c r="H214" s="18">
        <f t="shared" si="36"/>
        <v>0</v>
      </c>
      <c r="I214" s="25">
        <f t="shared" si="37"/>
        <v>194</v>
      </c>
      <c r="J214" s="25">
        <f t="shared" si="38"/>
        <v>0</v>
      </c>
      <c r="K214" s="25">
        <f t="shared" si="39"/>
        <v>81</v>
      </c>
      <c r="L214" s="25">
        <f t="shared" si="40"/>
        <v>0</v>
      </c>
      <c r="M214" s="25" t="e">
        <f t="shared" si="41"/>
        <v>#DIV/0!</v>
      </c>
      <c r="N214" s="19" t="str">
        <f t="shared" si="42"/>
        <v>not eligible for chi-square test</v>
      </c>
    </row>
    <row r="215" spans="1:14" x14ac:dyDescent="0.2">
      <c r="A215" s="1" t="s">
        <v>517</v>
      </c>
      <c r="B215" s="16">
        <v>569</v>
      </c>
      <c r="C215" s="15">
        <v>33</v>
      </c>
      <c r="D215" s="17">
        <v>536</v>
      </c>
      <c r="E215" s="17">
        <v>19</v>
      </c>
      <c r="F215" s="17">
        <v>2</v>
      </c>
      <c r="G215" s="17">
        <v>17</v>
      </c>
      <c r="H215" s="18">
        <f t="shared" si="36"/>
        <v>33.86904761904762</v>
      </c>
      <c r="I215" s="25">
        <f t="shared" si="37"/>
        <v>535.13095238095241</v>
      </c>
      <c r="J215" s="25">
        <f t="shared" si="38"/>
        <v>1.1309523809523809</v>
      </c>
      <c r="K215" s="25">
        <f t="shared" si="39"/>
        <v>17.86904761904762</v>
      </c>
      <c r="L215" s="25">
        <f t="shared" si="40"/>
        <v>0.86904761904761907</v>
      </c>
      <c r="M215" s="25">
        <f t="shared" si="41"/>
        <v>76.842105263157904</v>
      </c>
      <c r="N215" s="19" t="str">
        <f t="shared" si="42"/>
        <v>not eligible for chi-square test</v>
      </c>
    </row>
    <row r="216" spans="1:14" x14ac:dyDescent="0.2">
      <c r="A216" s="1" t="s">
        <v>615</v>
      </c>
      <c r="B216" s="16">
        <v>1</v>
      </c>
      <c r="C216" s="15">
        <v>0</v>
      </c>
      <c r="D216" s="17">
        <v>1</v>
      </c>
      <c r="E216" s="17">
        <v>0</v>
      </c>
      <c r="F216" s="17">
        <v>0</v>
      </c>
      <c r="G216" s="17">
        <v>0</v>
      </c>
      <c r="H216" s="18">
        <f t="shared" si="36"/>
        <v>0</v>
      </c>
      <c r="I216" s="25">
        <f t="shared" si="37"/>
        <v>1</v>
      </c>
      <c r="J216" s="25">
        <f t="shared" si="38"/>
        <v>0</v>
      </c>
      <c r="K216" s="25">
        <f t="shared" si="39"/>
        <v>0</v>
      </c>
      <c r="L216" s="25">
        <f t="shared" si="40"/>
        <v>0</v>
      </c>
      <c r="M216" s="25" t="e">
        <f t="shared" si="41"/>
        <v>#DIV/0!</v>
      </c>
      <c r="N216" s="19" t="str">
        <f t="shared" si="42"/>
        <v>not eligible for chi-square test</v>
      </c>
    </row>
    <row r="217" spans="1:14" x14ac:dyDescent="0.2">
      <c r="A217" s="1" t="s">
        <v>265</v>
      </c>
      <c r="B217" s="16">
        <v>279</v>
      </c>
      <c r="C217" s="15">
        <v>1</v>
      </c>
      <c r="D217" s="17">
        <v>278</v>
      </c>
      <c r="E217" s="17">
        <v>39</v>
      </c>
      <c r="F217" s="17">
        <v>0</v>
      </c>
      <c r="G217" s="17">
        <v>39</v>
      </c>
      <c r="H217" s="18">
        <f t="shared" si="36"/>
        <v>0.87735849056603776</v>
      </c>
      <c r="I217" s="25">
        <f t="shared" si="37"/>
        <v>278.12264150943395</v>
      </c>
      <c r="J217" s="25">
        <f t="shared" si="38"/>
        <v>0.12264150943396226</v>
      </c>
      <c r="K217" s="25">
        <f t="shared" si="39"/>
        <v>38.877358490566039</v>
      </c>
      <c r="L217" s="25">
        <f t="shared" si="40"/>
        <v>-0.12264150943396226</v>
      </c>
      <c r="M217" s="25">
        <f t="shared" si="41"/>
        <v>-100</v>
      </c>
      <c r="N217" s="19" t="str">
        <f t="shared" si="42"/>
        <v>not eligible for chi-square test</v>
      </c>
    </row>
    <row r="218" spans="1:14" x14ac:dyDescent="0.2">
      <c r="A218" s="1" t="s">
        <v>319</v>
      </c>
      <c r="B218" s="16">
        <v>1118</v>
      </c>
      <c r="C218" s="15">
        <v>3</v>
      </c>
      <c r="D218" s="17">
        <v>1115</v>
      </c>
      <c r="E218" s="17">
        <v>386</v>
      </c>
      <c r="F218" s="17">
        <v>4</v>
      </c>
      <c r="G218" s="17">
        <v>382</v>
      </c>
      <c r="H218" s="18">
        <f t="shared" si="36"/>
        <v>5.2034574468085104</v>
      </c>
      <c r="I218" s="25">
        <f t="shared" si="37"/>
        <v>1112.7965425531916</v>
      </c>
      <c r="J218" s="25">
        <f t="shared" si="38"/>
        <v>1.7965425531914896</v>
      </c>
      <c r="K218" s="25">
        <f t="shared" si="39"/>
        <v>384.20345744680856</v>
      </c>
      <c r="L218" s="25">
        <f t="shared" si="40"/>
        <v>2.2034574468085104</v>
      </c>
      <c r="M218" s="25">
        <f t="shared" si="41"/>
        <v>122.64988897113247</v>
      </c>
      <c r="N218" s="19" t="str">
        <f t="shared" si="42"/>
        <v>not eligible for chi-square test</v>
      </c>
    </row>
    <row r="219" spans="1:14" x14ac:dyDescent="0.2">
      <c r="A219" s="1" t="s">
        <v>9</v>
      </c>
      <c r="B219" s="16">
        <v>499</v>
      </c>
      <c r="C219" s="15">
        <v>5</v>
      </c>
      <c r="D219" s="17">
        <v>494</v>
      </c>
      <c r="E219" s="17">
        <v>44</v>
      </c>
      <c r="F219" s="17">
        <v>0</v>
      </c>
      <c r="G219" s="17">
        <v>44</v>
      </c>
      <c r="H219" s="18">
        <f t="shared" si="36"/>
        <v>4.5948434622467769</v>
      </c>
      <c r="I219" s="25">
        <f t="shared" si="37"/>
        <v>494.40515653775321</v>
      </c>
      <c r="J219" s="25">
        <f t="shared" si="38"/>
        <v>0.40515653775322286</v>
      </c>
      <c r="K219" s="25">
        <f t="shared" si="39"/>
        <v>43.594843462246779</v>
      </c>
      <c r="L219" s="25">
        <f t="shared" si="40"/>
        <v>-0.40515653775322286</v>
      </c>
      <c r="M219" s="25">
        <f t="shared" si="41"/>
        <v>-100</v>
      </c>
      <c r="N219" s="19" t="str">
        <f t="shared" si="42"/>
        <v>not eligible for chi-square test</v>
      </c>
    </row>
    <row r="220" spans="1:14" x14ac:dyDescent="0.2">
      <c r="A220" s="1" t="s">
        <v>273</v>
      </c>
      <c r="B220" s="16">
        <v>3725</v>
      </c>
      <c r="C220" s="15">
        <v>15</v>
      </c>
      <c r="D220" s="17">
        <v>3710</v>
      </c>
      <c r="E220" s="17">
        <v>658</v>
      </c>
      <c r="F220" s="17">
        <v>0</v>
      </c>
      <c r="G220" s="17">
        <v>658</v>
      </c>
      <c r="H220" s="18">
        <f t="shared" si="36"/>
        <v>12.748117727583846</v>
      </c>
      <c r="I220" s="25">
        <f t="shared" si="37"/>
        <v>3712.251882272416</v>
      </c>
      <c r="J220" s="25">
        <f t="shared" si="38"/>
        <v>2.2518822724161534</v>
      </c>
      <c r="K220" s="25">
        <f t="shared" si="39"/>
        <v>655.7481177275838</v>
      </c>
      <c r="L220" s="25">
        <f t="shared" si="40"/>
        <v>-2.2518822724161534</v>
      </c>
      <c r="M220" s="25">
        <f t="shared" si="41"/>
        <v>-100</v>
      </c>
      <c r="N220" s="19" t="str">
        <f t="shared" si="42"/>
        <v>not eligible for chi-square test</v>
      </c>
    </row>
    <row r="221" spans="1:14" x14ac:dyDescent="0.2">
      <c r="A221" s="1" t="s">
        <v>275</v>
      </c>
      <c r="B221" s="16">
        <v>1246</v>
      </c>
      <c r="C221" s="15">
        <v>6</v>
      </c>
      <c r="D221" s="17">
        <v>1240</v>
      </c>
      <c r="E221" s="17">
        <v>198</v>
      </c>
      <c r="F221" s="17">
        <v>1</v>
      </c>
      <c r="G221" s="17">
        <v>197</v>
      </c>
      <c r="H221" s="18">
        <f t="shared" si="36"/>
        <v>6.0401662049861491</v>
      </c>
      <c r="I221" s="25">
        <f t="shared" si="37"/>
        <v>1239.9598337950138</v>
      </c>
      <c r="J221" s="25">
        <f t="shared" si="38"/>
        <v>0.95983379501385035</v>
      </c>
      <c r="K221" s="25">
        <f t="shared" si="39"/>
        <v>197.04016620498615</v>
      </c>
      <c r="L221" s="25">
        <f t="shared" si="40"/>
        <v>4.0166204986149645E-2</v>
      </c>
      <c r="M221" s="25">
        <f t="shared" si="41"/>
        <v>4.1847041847041915</v>
      </c>
      <c r="N221" s="19" t="str">
        <f t="shared" si="42"/>
        <v>not eligible for chi-square test</v>
      </c>
    </row>
    <row r="222" spans="1:14" x14ac:dyDescent="0.2">
      <c r="A222" s="1" t="s">
        <v>279</v>
      </c>
      <c r="B222" s="16">
        <v>693</v>
      </c>
      <c r="C222" s="15">
        <v>96</v>
      </c>
      <c r="D222" s="17">
        <v>597</v>
      </c>
      <c r="E222" s="17">
        <v>33</v>
      </c>
      <c r="F222" s="17">
        <v>3</v>
      </c>
      <c r="G222" s="17">
        <v>30</v>
      </c>
      <c r="H222" s="18">
        <f t="shared" si="36"/>
        <v>94.5</v>
      </c>
      <c r="I222" s="25">
        <f t="shared" si="37"/>
        <v>598.5</v>
      </c>
      <c r="J222" s="25">
        <f t="shared" si="38"/>
        <v>4.5</v>
      </c>
      <c r="K222" s="25">
        <f t="shared" si="39"/>
        <v>28.5</v>
      </c>
      <c r="L222" s="25">
        <f t="shared" si="40"/>
        <v>-1.5</v>
      </c>
      <c r="M222" s="25">
        <f t="shared" si="41"/>
        <v>-33.333333333333329</v>
      </c>
      <c r="N222" s="19" t="str">
        <f t="shared" si="42"/>
        <v>not eligible for chi-square test</v>
      </c>
    </row>
    <row r="223" spans="1:14" x14ac:dyDescent="0.2">
      <c r="A223" s="1" t="s">
        <v>11</v>
      </c>
      <c r="B223" s="16">
        <v>6</v>
      </c>
      <c r="C223" s="15">
        <v>0</v>
      </c>
      <c r="D223" s="17">
        <v>6</v>
      </c>
      <c r="E223" s="17">
        <v>9</v>
      </c>
      <c r="F223" s="17">
        <v>0</v>
      </c>
      <c r="G223" s="17">
        <v>9</v>
      </c>
      <c r="H223" s="18">
        <f t="shared" si="36"/>
        <v>0</v>
      </c>
      <c r="I223" s="25">
        <f t="shared" si="37"/>
        <v>6</v>
      </c>
      <c r="J223" s="25">
        <f t="shared" si="38"/>
        <v>0</v>
      </c>
      <c r="K223" s="25">
        <f t="shared" si="39"/>
        <v>9</v>
      </c>
      <c r="L223" s="25">
        <f t="shared" si="40"/>
        <v>0</v>
      </c>
      <c r="M223" s="25" t="e">
        <f t="shared" si="41"/>
        <v>#DIV/0!</v>
      </c>
      <c r="N223" s="19" t="str">
        <f t="shared" si="42"/>
        <v>not eligible for chi-square test</v>
      </c>
    </row>
    <row r="224" spans="1:14" x14ac:dyDescent="0.2">
      <c r="A224" s="1" t="s">
        <v>287</v>
      </c>
      <c r="B224" s="16">
        <v>1647</v>
      </c>
      <c r="C224" s="15">
        <v>62</v>
      </c>
      <c r="D224" s="17">
        <v>1585</v>
      </c>
      <c r="E224" s="17">
        <v>100</v>
      </c>
      <c r="F224" s="17">
        <v>2</v>
      </c>
      <c r="G224" s="17">
        <v>98</v>
      </c>
      <c r="H224" s="18">
        <f t="shared" si="36"/>
        <v>60.336576989124211</v>
      </c>
      <c r="I224" s="25">
        <f t="shared" si="37"/>
        <v>1586.6634230108757</v>
      </c>
      <c r="J224" s="25">
        <f t="shared" si="38"/>
        <v>3.6634230108757873</v>
      </c>
      <c r="K224" s="25">
        <f t="shared" si="39"/>
        <v>96.336576989124211</v>
      </c>
      <c r="L224" s="25">
        <f t="shared" si="40"/>
        <v>-1.6634230108757873</v>
      </c>
      <c r="M224" s="25">
        <f t="shared" si="41"/>
        <v>-45.40625</v>
      </c>
      <c r="N224" s="19" t="str">
        <f t="shared" si="42"/>
        <v>not eligible for chi-square test</v>
      </c>
    </row>
    <row r="225" spans="1:14" x14ac:dyDescent="0.2">
      <c r="A225" s="1" t="s">
        <v>145</v>
      </c>
      <c r="B225" s="16">
        <v>257</v>
      </c>
      <c r="C225" s="15">
        <v>6</v>
      </c>
      <c r="D225" s="17">
        <v>251</v>
      </c>
      <c r="E225" s="17">
        <v>8</v>
      </c>
      <c r="F225" s="17">
        <v>0</v>
      </c>
      <c r="G225" s="17">
        <v>8</v>
      </c>
      <c r="H225" s="18">
        <f t="shared" si="36"/>
        <v>5.8188679245283019</v>
      </c>
      <c r="I225" s="25">
        <f t="shared" si="37"/>
        <v>251.18113207547171</v>
      </c>
      <c r="J225" s="25">
        <f t="shared" si="38"/>
        <v>0.18113207547169813</v>
      </c>
      <c r="K225" s="25">
        <f t="shared" si="39"/>
        <v>7.8188679245283019</v>
      </c>
      <c r="L225" s="25">
        <f t="shared" si="40"/>
        <v>-0.18113207547169813</v>
      </c>
      <c r="M225" s="25">
        <f t="shared" si="41"/>
        <v>-100</v>
      </c>
      <c r="N225" s="19" t="str">
        <f t="shared" si="42"/>
        <v>not eligible for chi-square test</v>
      </c>
    </row>
    <row r="226" spans="1:14" x14ac:dyDescent="0.2">
      <c r="A226" s="1" t="s">
        <v>147</v>
      </c>
      <c r="B226" s="16">
        <v>236</v>
      </c>
      <c r="C226" s="15">
        <v>0</v>
      </c>
      <c r="D226" s="17">
        <v>236</v>
      </c>
      <c r="E226" s="17">
        <v>0</v>
      </c>
      <c r="F226" s="17">
        <v>0</v>
      </c>
      <c r="G226" s="17">
        <v>0</v>
      </c>
      <c r="H226" s="18">
        <f t="shared" si="36"/>
        <v>0</v>
      </c>
      <c r="I226" s="25">
        <f t="shared" si="37"/>
        <v>236</v>
      </c>
      <c r="J226" s="25">
        <f t="shared" si="38"/>
        <v>0</v>
      </c>
      <c r="K226" s="25">
        <f t="shared" si="39"/>
        <v>0</v>
      </c>
      <c r="L226" s="25">
        <f t="shared" si="40"/>
        <v>0</v>
      </c>
      <c r="M226" s="25" t="e">
        <f t="shared" si="41"/>
        <v>#DIV/0!</v>
      </c>
      <c r="N226" s="19" t="str">
        <f t="shared" si="42"/>
        <v>not eligible for chi-square test</v>
      </c>
    </row>
    <row r="227" spans="1:14" x14ac:dyDescent="0.2">
      <c r="A227" s="1" t="s">
        <v>205</v>
      </c>
      <c r="B227" s="16">
        <v>54</v>
      </c>
      <c r="C227" s="15">
        <v>5</v>
      </c>
      <c r="D227" s="17">
        <v>49</v>
      </c>
      <c r="E227" s="17">
        <v>3</v>
      </c>
      <c r="F227" s="17">
        <v>0</v>
      </c>
      <c r="G227" s="17">
        <v>3</v>
      </c>
      <c r="H227" s="18">
        <f t="shared" si="36"/>
        <v>4.7368421052631575</v>
      </c>
      <c r="I227" s="25">
        <f t="shared" si="37"/>
        <v>49.263157894736842</v>
      </c>
      <c r="J227" s="25">
        <f t="shared" si="38"/>
        <v>0.26315789473684209</v>
      </c>
      <c r="K227" s="25">
        <f t="shared" si="39"/>
        <v>2.7368421052631575</v>
      </c>
      <c r="L227" s="25">
        <f t="shared" si="40"/>
        <v>-0.26315789473684209</v>
      </c>
      <c r="M227" s="25">
        <f t="shared" si="41"/>
        <v>-100</v>
      </c>
      <c r="N227" s="19" t="str">
        <f t="shared" si="42"/>
        <v>not eligible for chi-square test</v>
      </c>
    </row>
    <row r="228" spans="1:14" x14ac:dyDescent="0.2">
      <c r="A228" s="1" t="s">
        <v>519</v>
      </c>
      <c r="B228" s="16">
        <v>31</v>
      </c>
      <c r="C228" s="15">
        <v>1</v>
      </c>
      <c r="D228" s="17">
        <v>30</v>
      </c>
      <c r="E228" s="17">
        <v>9</v>
      </c>
      <c r="F228" s="17">
        <v>0</v>
      </c>
      <c r="G228" s="17">
        <v>9</v>
      </c>
      <c r="H228" s="18">
        <f t="shared" si="36"/>
        <v>0.77500000000000002</v>
      </c>
      <c r="I228" s="25">
        <f t="shared" si="37"/>
        <v>30.225000000000001</v>
      </c>
      <c r="J228" s="25">
        <f t="shared" si="38"/>
        <v>0.22500000000000001</v>
      </c>
      <c r="K228" s="25">
        <f t="shared" si="39"/>
        <v>8.7750000000000004</v>
      </c>
      <c r="L228" s="25">
        <f t="shared" si="40"/>
        <v>-0.22500000000000001</v>
      </c>
      <c r="M228" s="25">
        <f t="shared" si="41"/>
        <v>-100</v>
      </c>
      <c r="N228" s="19" t="str">
        <f t="shared" si="42"/>
        <v>not eligible for chi-square test</v>
      </c>
    </row>
    <row r="229" spans="1:14" x14ac:dyDescent="0.2">
      <c r="A229" s="1" t="s">
        <v>521</v>
      </c>
      <c r="B229" s="16">
        <v>33</v>
      </c>
      <c r="C229" s="15">
        <v>1</v>
      </c>
      <c r="D229" s="17">
        <v>32</v>
      </c>
      <c r="E229" s="17">
        <v>7</v>
      </c>
      <c r="F229" s="17">
        <v>0</v>
      </c>
      <c r="G229" s="17">
        <v>7</v>
      </c>
      <c r="H229" s="18">
        <f t="shared" si="36"/>
        <v>0.82499999999999996</v>
      </c>
      <c r="I229" s="25">
        <f t="shared" si="37"/>
        <v>32.174999999999997</v>
      </c>
      <c r="J229" s="25">
        <f t="shared" si="38"/>
        <v>0.17499999999999999</v>
      </c>
      <c r="K229" s="25">
        <f t="shared" si="39"/>
        <v>6.8249999999999993</v>
      </c>
      <c r="L229" s="25">
        <f t="shared" si="40"/>
        <v>-0.17499999999999999</v>
      </c>
      <c r="M229" s="25">
        <f t="shared" si="41"/>
        <v>-100</v>
      </c>
      <c r="N229" s="19" t="str">
        <f t="shared" si="42"/>
        <v>not eligible for chi-square test</v>
      </c>
    </row>
    <row r="230" spans="1:14" x14ac:dyDescent="0.2">
      <c r="A230" s="1" t="s">
        <v>607</v>
      </c>
      <c r="B230" s="16">
        <v>0</v>
      </c>
      <c r="C230" s="15">
        <v>0</v>
      </c>
      <c r="D230" s="17">
        <v>0</v>
      </c>
      <c r="E230" s="17">
        <v>1</v>
      </c>
      <c r="F230" s="17">
        <v>0</v>
      </c>
      <c r="G230" s="17">
        <v>1</v>
      </c>
      <c r="H230" s="18">
        <f t="shared" si="36"/>
        <v>0</v>
      </c>
      <c r="I230" s="25">
        <f t="shared" si="37"/>
        <v>0</v>
      </c>
      <c r="J230" s="25">
        <f t="shared" si="38"/>
        <v>0</v>
      </c>
      <c r="K230" s="25">
        <f t="shared" si="39"/>
        <v>1</v>
      </c>
      <c r="L230" s="25">
        <f t="shared" si="40"/>
        <v>0</v>
      </c>
      <c r="M230" s="25" t="e">
        <f t="shared" si="41"/>
        <v>#DIV/0!</v>
      </c>
      <c r="N230" s="19" t="str">
        <f t="shared" si="42"/>
        <v>not eligible for chi-square test</v>
      </c>
    </row>
    <row r="231" spans="1:14" x14ac:dyDescent="0.2">
      <c r="A231" s="1" t="s">
        <v>289</v>
      </c>
      <c r="B231" s="16">
        <v>418</v>
      </c>
      <c r="C231" s="15">
        <v>42</v>
      </c>
      <c r="D231" s="17">
        <v>376</v>
      </c>
      <c r="E231" s="17">
        <v>32</v>
      </c>
      <c r="F231" s="17">
        <v>3</v>
      </c>
      <c r="G231" s="17">
        <v>29</v>
      </c>
      <c r="H231" s="18">
        <f t="shared" si="36"/>
        <v>41.8</v>
      </c>
      <c r="I231" s="25">
        <f t="shared" si="37"/>
        <v>376.2</v>
      </c>
      <c r="J231" s="25">
        <f t="shared" si="38"/>
        <v>3.2</v>
      </c>
      <c r="K231" s="25">
        <f t="shared" si="39"/>
        <v>28.8</v>
      </c>
      <c r="L231" s="25">
        <f t="shared" si="40"/>
        <v>-0.20000000000000018</v>
      </c>
      <c r="M231" s="25">
        <f t="shared" si="41"/>
        <v>-6.2500000000000053</v>
      </c>
      <c r="N231" s="19" t="str">
        <f t="shared" si="42"/>
        <v>not eligible for chi-square test</v>
      </c>
    </row>
    <row r="232" spans="1:14" x14ac:dyDescent="0.2">
      <c r="A232" s="1" t="s">
        <v>407</v>
      </c>
      <c r="B232" s="16">
        <v>19</v>
      </c>
      <c r="C232" s="15">
        <v>1</v>
      </c>
      <c r="D232" s="17">
        <v>18</v>
      </c>
      <c r="E232" s="17">
        <v>0</v>
      </c>
      <c r="F232" s="17">
        <v>0</v>
      </c>
      <c r="G232" s="17">
        <v>0</v>
      </c>
      <c r="H232" s="18">
        <f t="shared" si="36"/>
        <v>1</v>
      </c>
      <c r="I232" s="25">
        <f t="shared" si="37"/>
        <v>18</v>
      </c>
      <c r="J232" s="25">
        <f t="shared" si="38"/>
        <v>0</v>
      </c>
      <c r="K232" s="25">
        <f t="shared" si="39"/>
        <v>0</v>
      </c>
      <c r="L232" s="25">
        <f t="shared" si="40"/>
        <v>0</v>
      </c>
      <c r="M232" s="25" t="e">
        <f t="shared" si="41"/>
        <v>#DIV/0!</v>
      </c>
      <c r="N232" s="19" t="str">
        <f t="shared" si="42"/>
        <v>not eligible for chi-square test</v>
      </c>
    </row>
    <row r="233" spans="1:14" x14ac:dyDescent="0.2">
      <c r="A233" s="1" t="s">
        <v>447</v>
      </c>
      <c r="B233" s="16">
        <v>557</v>
      </c>
      <c r="C233" s="15">
        <v>8</v>
      </c>
      <c r="D233" s="17">
        <v>549</v>
      </c>
      <c r="E233" s="17">
        <v>35</v>
      </c>
      <c r="F233" s="17">
        <v>2</v>
      </c>
      <c r="G233" s="17">
        <v>33</v>
      </c>
      <c r="H233" s="18">
        <f t="shared" si="36"/>
        <v>9.4087837837837842</v>
      </c>
      <c r="I233" s="25">
        <f t="shared" si="37"/>
        <v>547.59121621621625</v>
      </c>
      <c r="J233" s="25">
        <f t="shared" si="38"/>
        <v>0.59121621621621623</v>
      </c>
      <c r="K233" s="25">
        <f t="shared" si="39"/>
        <v>34.408783783783782</v>
      </c>
      <c r="L233" s="25">
        <f t="shared" si="40"/>
        <v>1.4087837837837838</v>
      </c>
      <c r="M233" s="25">
        <f t="shared" si="41"/>
        <v>238.28571428571431</v>
      </c>
      <c r="N233" s="19" t="str">
        <f t="shared" si="42"/>
        <v>not eligible for chi-square test</v>
      </c>
    </row>
    <row r="234" spans="1:14" x14ac:dyDescent="0.2">
      <c r="A234" s="1" t="s">
        <v>527</v>
      </c>
      <c r="B234" s="16">
        <v>5</v>
      </c>
      <c r="C234" s="15">
        <v>0</v>
      </c>
      <c r="D234" s="17">
        <v>5</v>
      </c>
      <c r="E234" s="17">
        <v>1</v>
      </c>
      <c r="F234" s="17">
        <v>0</v>
      </c>
      <c r="G234" s="17">
        <v>1</v>
      </c>
      <c r="H234" s="18">
        <f t="shared" si="36"/>
        <v>0</v>
      </c>
      <c r="I234" s="25">
        <f t="shared" si="37"/>
        <v>5</v>
      </c>
      <c r="J234" s="25">
        <f t="shared" si="38"/>
        <v>0</v>
      </c>
      <c r="K234" s="25">
        <f t="shared" si="39"/>
        <v>1</v>
      </c>
      <c r="L234" s="25">
        <f t="shared" si="40"/>
        <v>0</v>
      </c>
      <c r="M234" s="25" t="e">
        <f t="shared" si="41"/>
        <v>#DIV/0!</v>
      </c>
      <c r="N234" s="19" t="str">
        <f t="shared" si="42"/>
        <v>not eligible for chi-square test</v>
      </c>
    </row>
    <row r="235" spans="1:14" x14ac:dyDescent="0.2">
      <c r="A235" s="1" t="s">
        <v>525</v>
      </c>
      <c r="B235" s="16">
        <v>1064</v>
      </c>
      <c r="C235" s="15">
        <v>12</v>
      </c>
      <c r="D235" s="17">
        <v>1052</v>
      </c>
      <c r="E235" s="17">
        <v>103</v>
      </c>
      <c r="F235" s="17">
        <v>0</v>
      </c>
      <c r="G235" s="17">
        <v>103</v>
      </c>
      <c r="H235" s="18">
        <f t="shared" si="36"/>
        <v>10.940874035989717</v>
      </c>
      <c r="I235" s="25">
        <f t="shared" si="37"/>
        <v>1053.0591259640103</v>
      </c>
      <c r="J235" s="25">
        <f t="shared" si="38"/>
        <v>1.0591259640102826</v>
      </c>
      <c r="K235" s="25">
        <f t="shared" si="39"/>
        <v>101.94087403598971</v>
      </c>
      <c r="L235" s="25">
        <f t="shared" si="40"/>
        <v>-1.0591259640102826</v>
      </c>
      <c r="M235" s="25">
        <f t="shared" si="41"/>
        <v>-100</v>
      </c>
      <c r="N235" s="19" t="str">
        <f t="shared" si="42"/>
        <v>not eligible for chi-square test</v>
      </c>
    </row>
    <row r="236" spans="1:14" x14ac:dyDescent="0.2">
      <c r="A236" s="1" t="s">
        <v>297</v>
      </c>
      <c r="B236" s="16">
        <v>2981</v>
      </c>
      <c r="C236" s="15">
        <v>36</v>
      </c>
      <c r="D236" s="17">
        <v>2945</v>
      </c>
      <c r="E236" s="17">
        <v>240</v>
      </c>
      <c r="F236" s="17">
        <v>1</v>
      </c>
      <c r="G236" s="17">
        <v>239</v>
      </c>
      <c r="H236" s="18">
        <f t="shared" si="36"/>
        <v>34.243092207389012</v>
      </c>
      <c r="I236" s="25">
        <f t="shared" si="37"/>
        <v>2946.7569077926109</v>
      </c>
      <c r="J236" s="25">
        <f t="shared" si="38"/>
        <v>2.7569077926109906</v>
      </c>
      <c r="K236" s="25">
        <f t="shared" si="39"/>
        <v>237.24309220738903</v>
      </c>
      <c r="L236" s="25">
        <f t="shared" si="40"/>
        <v>-1.7569077926109906</v>
      </c>
      <c r="M236" s="25">
        <f t="shared" si="41"/>
        <v>-63.727477477477478</v>
      </c>
      <c r="N236" s="19" t="str">
        <f t="shared" si="42"/>
        <v>not eligible for chi-square test</v>
      </c>
    </row>
    <row r="237" spans="1:14" x14ac:dyDescent="0.2">
      <c r="A237" s="1" t="s">
        <v>299</v>
      </c>
      <c r="B237" s="16">
        <v>695</v>
      </c>
      <c r="C237" s="15">
        <v>0</v>
      </c>
      <c r="D237" s="17">
        <v>695</v>
      </c>
      <c r="E237" s="17">
        <v>51</v>
      </c>
      <c r="F237" s="17">
        <v>0</v>
      </c>
      <c r="G237" s="17">
        <v>51</v>
      </c>
      <c r="H237" s="18">
        <f t="shared" si="36"/>
        <v>0</v>
      </c>
      <c r="I237" s="25">
        <f t="shared" si="37"/>
        <v>695</v>
      </c>
      <c r="J237" s="25">
        <f t="shared" si="38"/>
        <v>0</v>
      </c>
      <c r="K237" s="25">
        <f t="shared" si="39"/>
        <v>51</v>
      </c>
      <c r="L237" s="25">
        <f t="shared" si="40"/>
        <v>0</v>
      </c>
      <c r="M237" s="25" t="e">
        <f t="shared" si="41"/>
        <v>#DIV/0!</v>
      </c>
      <c r="N237" s="19" t="str">
        <f t="shared" si="42"/>
        <v>not eligible for chi-square test</v>
      </c>
    </row>
    <row r="238" spans="1:14" x14ac:dyDescent="0.2">
      <c r="A238" s="1" t="s">
        <v>305</v>
      </c>
      <c r="B238" s="16">
        <v>4244</v>
      </c>
      <c r="C238" s="15">
        <v>21</v>
      </c>
      <c r="D238" s="17">
        <v>4223</v>
      </c>
      <c r="E238" s="17">
        <v>503</v>
      </c>
      <c r="F238" s="17">
        <v>2</v>
      </c>
      <c r="G238" s="17">
        <v>501</v>
      </c>
      <c r="H238" s="18">
        <f t="shared" si="36"/>
        <v>20.562881820096905</v>
      </c>
      <c r="I238" s="25">
        <f t="shared" si="37"/>
        <v>4223.4371181799033</v>
      </c>
      <c r="J238" s="25">
        <f t="shared" si="38"/>
        <v>2.4371181799030968</v>
      </c>
      <c r="K238" s="25">
        <f t="shared" si="39"/>
        <v>500.56288182009689</v>
      </c>
      <c r="L238" s="25">
        <f t="shared" si="40"/>
        <v>-0.43711817990309676</v>
      </c>
      <c r="M238" s="25">
        <f t="shared" si="41"/>
        <v>-17.935863082375317</v>
      </c>
      <c r="N238" s="19" t="str">
        <f t="shared" si="42"/>
        <v>not eligible for chi-square test</v>
      </c>
    </row>
    <row r="239" spans="1:14" x14ac:dyDescent="0.2">
      <c r="A239" s="1" t="s">
        <v>307</v>
      </c>
      <c r="B239" s="16">
        <v>79</v>
      </c>
      <c r="C239" s="15">
        <v>0</v>
      </c>
      <c r="D239" s="17">
        <v>79</v>
      </c>
      <c r="E239" s="17">
        <v>39</v>
      </c>
      <c r="F239" s="17">
        <v>1</v>
      </c>
      <c r="G239" s="17">
        <v>38</v>
      </c>
      <c r="H239" s="18">
        <f t="shared" si="36"/>
        <v>0.66949152542372881</v>
      </c>
      <c r="I239" s="25">
        <f t="shared" si="37"/>
        <v>78.330508474576277</v>
      </c>
      <c r="J239" s="25">
        <f t="shared" si="38"/>
        <v>0.33050847457627119</v>
      </c>
      <c r="K239" s="25">
        <f t="shared" si="39"/>
        <v>38.66949152542373</v>
      </c>
      <c r="L239" s="25">
        <f t="shared" si="40"/>
        <v>0.66949152542372881</v>
      </c>
      <c r="M239" s="25">
        <f t="shared" si="41"/>
        <v>202.56410256410254</v>
      </c>
      <c r="N239" s="19" t="str">
        <f t="shared" si="42"/>
        <v>not eligible for chi-square test</v>
      </c>
    </row>
    <row r="240" spans="1:14" x14ac:dyDescent="0.2">
      <c r="A240" s="1" t="s">
        <v>321</v>
      </c>
      <c r="B240" s="16">
        <v>774</v>
      </c>
      <c r="C240" s="15">
        <v>12</v>
      </c>
      <c r="D240" s="17">
        <v>762</v>
      </c>
      <c r="E240" s="17">
        <v>40</v>
      </c>
      <c r="F240" s="17">
        <v>1</v>
      </c>
      <c r="G240" s="17">
        <v>39</v>
      </c>
      <c r="H240" s="18">
        <f t="shared" si="36"/>
        <v>12.361179361179362</v>
      </c>
      <c r="I240" s="25">
        <f t="shared" si="37"/>
        <v>761.63882063882068</v>
      </c>
      <c r="J240" s="25">
        <f t="shared" si="38"/>
        <v>0.63882063882063878</v>
      </c>
      <c r="K240" s="25">
        <f t="shared" si="39"/>
        <v>39.36117936117936</v>
      </c>
      <c r="L240" s="25">
        <f t="shared" si="40"/>
        <v>0.36117936117936122</v>
      </c>
      <c r="M240" s="25">
        <f t="shared" si="41"/>
        <v>56.538461538461547</v>
      </c>
      <c r="N240" s="19" t="str">
        <f t="shared" si="42"/>
        <v>not eligible for chi-square test</v>
      </c>
    </row>
    <row r="241" spans="1:14" x14ac:dyDescent="0.2">
      <c r="A241" s="1" t="s">
        <v>323</v>
      </c>
      <c r="B241" s="16">
        <v>1651</v>
      </c>
      <c r="C241" s="15">
        <v>18</v>
      </c>
      <c r="D241" s="17">
        <v>1633</v>
      </c>
      <c r="E241" s="17">
        <v>57</v>
      </c>
      <c r="F241" s="17">
        <v>0</v>
      </c>
      <c r="G241" s="17">
        <v>57</v>
      </c>
      <c r="H241" s="18">
        <f t="shared" si="36"/>
        <v>17.399297423887589</v>
      </c>
      <c r="I241" s="25">
        <f t="shared" si="37"/>
        <v>1633.6007025761126</v>
      </c>
      <c r="J241" s="25">
        <f t="shared" si="38"/>
        <v>0.60070257611241218</v>
      </c>
      <c r="K241" s="25">
        <f t="shared" si="39"/>
        <v>56.399297423887589</v>
      </c>
      <c r="L241" s="25">
        <f t="shared" si="40"/>
        <v>-0.60070257611241218</v>
      </c>
      <c r="M241" s="25">
        <f t="shared" si="41"/>
        <v>-100</v>
      </c>
      <c r="N241" s="19" t="str">
        <f t="shared" si="42"/>
        <v>not eligible for chi-square test</v>
      </c>
    </row>
    <row r="242" spans="1:14" x14ac:dyDescent="0.2">
      <c r="A242" s="1" t="s">
        <v>213</v>
      </c>
      <c r="B242" s="16">
        <v>886</v>
      </c>
      <c r="C242" s="15">
        <v>5</v>
      </c>
      <c r="D242" s="17">
        <v>881</v>
      </c>
      <c r="E242" s="17">
        <v>130</v>
      </c>
      <c r="F242" s="17">
        <v>3</v>
      </c>
      <c r="G242" s="17">
        <v>127</v>
      </c>
      <c r="H242" s="18">
        <f t="shared" si="36"/>
        <v>6.9763779527559056</v>
      </c>
      <c r="I242" s="25">
        <f t="shared" si="37"/>
        <v>879.02362204724409</v>
      </c>
      <c r="J242" s="25">
        <f t="shared" si="38"/>
        <v>1.0236220472440944</v>
      </c>
      <c r="K242" s="25">
        <f t="shared" si="39"/>
        <v>128.97637795275591</v>
      </c>
      <c r="L242" s="25">
        <f t="shared" si="40"/>
        <v>1.9763779527559056</v>
      </c>
      <c r="M242" s="25">
        <f t="shared" si="41"/>
        <v>193.07692307692307</v>
      </c>
      <c r="N242" s="19" t="str">
        <f t="shared" si="42"/>
        <v>not eligible for chi-square test</v>
      </c>
    </row>
    <row r="243" spans="1:14" x14ac:dyDescent="0.2">
      <c r="A243" s="1" t="s">
        <v>529</v>
      </c>
      <c r="B243" s="16">
        <v>1197</v>
      </c>
      <c r="C243" s="15">
        <v>71</v>
      </c>
      <c r="D243" s="17">
        <v>1126</v>
      </c>
      <c r="E243" s="17">
        <v>48</v>
      </c>
      <c r="F243" s="17">
        <v>2</v>
      </c>
      <c r="G243" s="17">
        <v>46</v>
      </c>
      <c r="H243" s="18">
        <f t="shared" si="36"/>
        <v>70.185542168674701</v>
      </c>
      <c r="I243" s="25">
        <f t="shared" si="37"/>
        <v>1126.8144578313254</v>
      </c>
      <c r="J243" s="25">
        <f t="shared" si="38"/>
        <v>2.8144578313253015</v>
      </c>
      <c r="K243" s="25">
        <f t="shared" si="39"/>
        <v>45.185542168674701</v>
      </c>
      <c r="L243" s="25">
        <f t="shared" si="40"/>
        <v>-0.81445783132530147</v>
      </c>
      <c r="M243" s="25">
        <f t="shared" si="41"/>
        <v>-28.938356164383567</v>
      </c>
      <c r="N243" s="19" t="str">
        <f t="shared" si="42"/>
        <v>not eligible for chi-square test</v>
      </c>
    </row>
    <row r="244" spans="1:14" x14ac:dyDescent="0.2">
      <c r="A244" s="1" t="s">
        <v>567</v>
      </c>
      <c r="B244" s="16">
        <v>1128</v>
      </c>
      <c r="C244" s="15">
        <v>19</v>
      </c>
      <c r="D244" s="17">
        <v>1109</v>
      </c>
      <c r="E244" s="17">
        <v>47</v>
      </c>
      <c r="F244" s="17">
        <v>2</v>
      </c>
      <c r="G244" s="17">
        <v>45</v>
      </c>
      <c r="H244" s="18">
        <f t="shared" si="36"/>
        <v>20.16</v>
      </c>
      <c r="I244" s="25">
        <f t="shared" si="37"/>
        <v>1107.8399999999999</v>
      </c>
      <c r="J244" s="25">
        <f t="shared" si="38"/>
        <v>0.84</v>
      </c>
      <c r="K244" s="25">
        <f t="shared" si="39"/>
        <v>46.160000000000004</v>
      </c>
      <c r="L244" s="25">
        <f t="shared" si="40"/>
        <v>1.1600000000000001</v>
      </c>
      <c r="M244" s="25">
        <f t="shared" si="41"/>
        <v>138.0952380952381</v>
      </c>
      <c r="N244" s="19" t="str">
        <f t="shared" si="42"/>
        <v>not eligible for chi-square test</v>
      </c>
    </row>
    <row r="245" spans="1:14" x14ac:dyDescent="0.2">
      <c r="A245" s="1" t="s">
        <v>559</v>
      </c>
      <c r="B245" s="16">
        <v>38</v>
      </c>
      <c r="C245" s="15">
        <v>0</v>
      </c>
      <c r="D245" s="17">
        <v>38</v>
      </c>
      <c r="E245" s="17">
        <v>10</v>
      </c>
      <c r="F245" s="17">
        <v>0</v>
      </c>
      <c r="G245" s="17">
        <v>10</v>
      </c>
      <c r="H245" s="18">
        <f t="shared" si="36"/>
        <v>0</v>
      </c>
      <c r="I245" s="25">
        <f t="shared" si="37"/>
        <v>38</v>
      </c>
      <c r="J245" s="25">
        <f t="shared" si="38"/>
        <v>0</v>
      </c>
      <c r="K245" s="25">
        <f t="shared" si="39"/>
        <v>10</v>
      </c>
      <c r="L245" s="25">
        <f t="shared" si="40"/>
        <v>0</v>
      </c>
      <c r="M245" s="25" t="e">
        <f t="shared" si="41"/>
        <v>#DIV/0!</v>
      </c>
      <c r="N245" s="19" t="str">
        <f t="shared" si="42"/>
        <v>not eligible for chi-square test</v>
      </c>
    </row>
    <row r="246" spans="1:14" x14ac:dyDescent="0.2">
      <c r="A246" s="1" t="s">
        <v>121</v>
      </c>
      <c r="B246" s="16">
        <v>85</v>
      </c>
      <c r="C246" s="15">
        <v>0</v>
      </c>
      <c r="D246" s="17">
        <v>85</v>
      </c>
      <c r="E246" s="17">
        <v>42</v>
      </c>
      <c r="F246" s="17">
        <v>1</v>
      </c>
      <c r="G246" s="17">
        <v>41</v>
      </c>
      <c r="H246" s="18">
        <f t="shared" si="36"/>
        <v>0.6692913385826772</v>
      </c>
      <c r="I246" s="25">
        <f t="shared" si="37"/>
        <v>84.330708661417333</v>
      </c>
      <c r="J246" s="25">
        <f t="shared" si="38"/>
        <v>0.33070866141732286</v>
      </c>
      <c r="K246" s="25">
        <f t="shared" si="39"/>
        <v>41.669291338582681</v>
      </c>
      <c r="L246" s="25">
        <f t="shared" si="40"/>
        <v>0.66929133858267709</v>
      </c>
      <c r="M246" s="25">
        <f t="shared" si="41"/>
        <v>202.38095238095232</v>
      </c>
      <c r="N246" s="19" t="str">
        <f t="shared" si="42"/>
        <v>not eligible for chi-square test</v>
      </c>
    </row>
    <row r="247" spans="1:14" x14ac:dyDescent="0.2">
      <c r="A247" s="1" t="s">
        <v>149</v>
      </c>
      <c r="B247" s="16">
        <v>165</v>
      </c>
      <c r="C247" s="15">
        <v>3</v>
      </c>
      <c r="D247" s="17">
        <v>162</v>
      </c>
      <c r="E247" s="17">
        <v>6</v>
      </c>
      <c r="F247" s="17">
        <v>0</v>
      </c>
      <c r="G247" s="17">
        <v>6</v>
      </c>
      <c r="H247" s="18">
        <f t="shared" si="36"/>
        <v>2.8947368421052633</v>
      </c>
      <c r="I247" s="25">
        <f t="shared" si="37"/>
        <v>162.10526315789474</v>
      </c>
      <c r="J247" s="25">
        <f t="shared" si="38"/>
        <v>0.10526315789473684</v>
      </c>
      <c r="K247" s="25">
        <f t="shared" si="39"/>
        <v>5.8947368421052628</v>
      </c>
      <c r="L247" s="25">
        <f t="shared" si="40"/>
        <v>-0.10526315789473684</v>
      </c>
      <c r="M247" s="25">
        <f t="shared" si="41"/>
        <v>-100</v>
      </c>
      <c r="N247" s="19" t="str">
        <f t="shared" si="42"/>
        <v>not eligible for chi-square test</v>
      </c>
    </row>
    <row r="248" spans="1:14" x14ac:dyDescent="0.2">
      <c r="A248" s="1" t="s">
        <v>409</v>
      </c>
      <c r="B248" s="16">
        <v>439</v>
      </c>
      <c r="C248" s="15">
        <v>0</v>
      </c>
      <c r="D248" s="17">
        <v>439</v>
      </c>
      <c r="E248" s="17">
        <v>4</v>
      </c>
      <c r="F248" s="17">
        <v>0</v>
      </c>
      <c r="G248" s="17">
        <v>4</v>
      </c>
      <c r="H248" s="18">
        <f t="shared" si="36"/>
        <v>0</v>
      </c>
      <c r="I248" s="25">
        <f t="shared" si="37"/>
        <v>439</v>
      </c>
      <c r="J248" s="25">
        <f t="shared" si="38"/>
        <v>0</v>
      </c>
      <c r="K248" s="25">
        <f t="shared" si="39"/>
        <v>3.9999999999999996</v>
      </c>
      <c r="L248" s="25">
        <f t="shared" si="40"/>
        <v>0</v>
      </c>
      <c r="M248" s="25" t="e">
        <f t="shared" si="41"/>
        <v>#DIV/0!</v>
      </c>
      <c r="N248" s="19" t="str">
        <f t="shared" si="42"/>
        <v>not eligible for chi-square test</v>
      </c>
    </row>
    <row r="249" spans="1:14" x14ac:dyDescent="0.2">
      <c r="A249" s="1" t="s">
        <v>329</v>
      </c>
      <c r="B249" s="16">
        <v>226</v>
      </c>
      <c r="C249" s="15">
        <v>3</v>
      </c>
      <c r="D249" s="17">
        <v>223</v>
      </c>
      <c r="E249" s="17">
        <v>37</v>
      </c>
      <c r="F249" s="17">
        <v>0</v>
      </c>
      <c r="G249" s="17">
        <v>37</v>
      </c>
      <c r="H249" s="18">
        <f t="shared" si="36"/>
        <v>2.5779467680608366</v>
      </c>
      <c r="I249" s="25">
        <f t="shared" si="37"/>
        <v>223.42205323193917</v>
      </c>
      <c r="J249" s="25">
        <f t="shared" si="38"/>
        <v>0.42205323193916355</v>
      </c>
      <c r="K249" s="25">
        <f t="shared" si="39"/>
        <v>36.577946768060841</v>
      </c>
      <c r="L249" s="25">
        <f t="shared" si="40"/>
        <v>-0.42205323193916355</v>
      </c>
      <c r="M249" s="25">
        <f t="shared" si="41"/>
        <v>-100</v>
      </c>
      <c r="N249" s="19" t="str">
        <f t="shared" si="42"/>
        <v>not eligible for chi-square test</v>
      </c>
    </row>
    <row r="250" spans="1:14" x14ac:dyDescent="0.2">
      <c r="A250" s="1" t="s">
        <v>535</v>
      </c>
      <c r="B250" s="16">
        <v>25</v>
      </c>
      <c r="C250" s="15">
        <v>0</v>
      </c>
      <c r="D250" s="17">
        <v>25</v>
      </c>
      <c r="E250" s="17">
        <v>3</v>
      </c>
      <c r="F250" s="17">
        <v>0</v>
      </c>
      <c r="G250" s="17">
        <v>3</v>
      </c>
      <c r="H250" s="18">
        <f t="shared" si="36"/>
        <v>0</v>
      </c>
      <c r="I250" s="25">
        <f t="shared" si="37"/>
        <v>25</v>
      </c>
      <c r="J250" s="25">
        <f t="shared" si="38"/>
        <v>0</v>
      </c>
      <c r="K250" s="25">
        <f t="shared" si="39"/>
        <v>3</v>
      </c>
      <c r="L250" s="25">
        <f t="shared" si="40"/>
        <v>0</v>
      </c>
      <c r="M250" s="25" t="e">
        <f t="shared" si="41"/>
        <v>#DIV/0!</v>
      </c>
      <c r="N250" s="19" t="str">
        <f t="shared" si="42"/>
        <v>not eligible for chi-square test</v>
      </c>
    </row>
    <row r="251" spans="1:14" x14ac:dyDescent="0.2">
      <c r="A251" s="1" t="s">
        <v>531</v>
      </c>
      <c r="B251" s="16">
        <v>627</v>
      </c>
      <c r="C251" s="15">
        <v>0</v>
      </c>
      <c r="D251" s="17">
        <v>627</v>
      </c>
      <c r="E251" s="17">
        <v>213</v>
      </c>
      <c r="F251" s="17">
        <v>10</v>
      </c>
      <c r="G251" s="17">
        <v>203</v>
      </c>
      <c r="H251" s="18">
        <f t="shared" si="36"/>
        <v>7.4642857142857144</v>
      </c>
      <c r="I251" s="25">
        <f t="shared" si="37"/>
        <v>619.53571428571433</v>
      </c>
      <c r="J251" s="25">
        <f t="shared" si="38"/>
        <v>2.5357142857142856</v>
      </c>
      <c r="K251" s="25">
        <f t="shared" si="39"/>
        <v>210.46428571428569</v>
      </c>
      <c r="L251" s="25">
        <f t="shared" si="40"/>
        <v>7.4642857142857144</v>
      </c>
      <c r="M251" s="25">
        <f t="shared" si="41"/>
        <v>294.36619718309862</v>
      </c>
      <c r="N251" s="19" t="str">
        <f t="shared" si="42"/>
        <v>not eligible for chi-square test</v>
      </c>
    </row>
    <row r="252" spans="1:14" x14ac:dyDescent="0.2">
      <c r="A252" s="1" t="s">
        <v>543</v>
      </c>
      <c r="B252" s="16">
        <v>104</v>
      </c>
      <c r="C252" s="15">
        <v>1</v>
      </c>
      <c r="D252" s="17">
        <v>103</v>
      </c>
      <c r="E252" s="17">
        <v>17</v>
      </c>
      <c r="F252" s="17">
        <v>0</v>
      </c>
      <c r="G252" s="17">
        <v>17</v>
      </c>
      <c r="H252" s="18">
        <f t="shared" si="36"/>
        <v>0.85950413223140498</v>
      </c>
      <c r="I252" s="25">
        <f t="shared" si="37"/>
        <v>103.14049586776859</v>
      </c>
      <c r="J252" s="25">
        <f t="shared" si="38"/>
        <v>0.14049586776859505</v>
      </c>
      <c r="K252" s="25">
        <f t="shared" si="39"/>
        <v>16.859504132231404</v>
      </c>
      <c r="L252" s="25">
        <f t="shared" si="40"/>
        <v>-0.14049586776859505</v>
      </c>
      <c r="M252" s="25">
        <f t="shared" si="41"/>
        <v>-100</v>
      </c>
      <c r="N252" s="19" t="str">
        <f t="shared" si="42"/>
        <v>not eligible for chi-square test</v>
      </c>
    </row>
    <row r="253" spans="1:14" x14ac:dyDescent="0.2">
      <c r="A253" s="1" t="s">
        <v>337</v>
      </c>
      <c r="B253" s="16">
        <v>5283</v>
      </c>
      <c r="C253" s="15">
        <v>37</v>
      </c>
      <c r="D253" s="17">
        <v>5246</v>
      </c>
      <c r="E253" s="17">
        <v>391</v>
      </c>
      <c r="F253" s="17">
        <v>3</v>
      </c>
      <c r="G253" s="17">
        <v>388</v>
      </c>
      <c r="H253" s="18">
        <f t="shared" si="36"/>
        <v>37.243567148396195</v>
      </c>
      <c r="I253" s="25">
        <f t="shared" si="37"/>
        <v>5245.7564328516037</v>
      </c>
      <c r="J253" s="25">
        <f t="shared" si="38"/>
        <v>2.7564328516038068</v>
      </c>
      <c r="K253" s="25">
        <f t="shared" si="39"/>
        <v>388.24356714839615</v>
      </c>
      <c r="L253" s="25">
        <f t="shared" si="40"/>
        <v>0.2435671483961932</v>
      </c>
      <c r="M253" s="25">
        <f t="shared" si="41"/>
        <v>8.8363171355498729</v>
      </c>
      <c r="N253" s="19" t="str">
        <f t="shared" si="42"/>
        <v>not eligible for chi-square test</v>
      </c>
    </row>
    <row r="254" spans="1:14" x14ac:dyDescent="0.2">
      <c r="A254" s="1" t="s">
        <v>339</v>
      </c>
      <c r="B254" s="16">
        <v>967</v>
      </c>
      <c r="C254" s="15">
        <v>23</v>
      </c>
      <c r="D254" s="17">
        <v>944</v>
      </c>
      <c r="E254" s="17">
        <v>91</v>
      </c>
      <c r="F254" s="17">
        <v>1</v>
      </c>
      <c r="G254" s="17">
        <v>90</v>
      </c>
      <c r="H254" s="18">
        <f t="shared" si="36"/>
        <v>21.93572778827977</v>
      </c>
      <c r="I254" s="25">
        <f t="shared" si="37"/>
        <v>945.06427221172021</v>
      </c>
      <c r="J254" s="25">
        <f t="shared" si="38"/>
        <v>2.064272211720227</v>
      </c>
      <c r="K254" s="25">
        <f t="shared" si="39"/>
        <v>88.935727788279777</v>
      </c>
      <c r="L254" s="25">
        <f t="shared" si="40"/>
        <v>-1.064272211720227</v>
      </c>
      <c r="M254" s="25">
        <f t="shared" si="41"/>
        <v>-51.556776556776562</v>
      </c>
      <c r="N254" s="19" t="str">
        <f t="shared" si="42"/>
        <v>not eligible for chi-square test</v>
      </c>
    </row>
    <row r="255" spans="1:14" x14ac:dyDescent="0.2">
      <c r="A255" s="1" t="s">
        <v>133</v>
      </c>
      <c r="B255" s="16">
        <v>1510</v>
      </c>
      <c r="C255" s="15">
        <v>18</v>
      </c>
      <c r="D255" s="17">
        <v>1492</v>
      </c>
      <c r="E255" s="17">
        <v>90</v>
      </c>
      <c r="F255" s="17">
        <v>1</v>
      </c>
      <c r="G255" s="17">
        <v>89</v>
      </c>
      <c r="H255" s="18">
        <f t="shared" si="36"/>
        <v>17.931249999999999</v>
      </c>
      <c r="I255" s="25">
        <f t="shared" si="37"/>
        <v>1492.0687499999999</v>
      </c>
      <c r="J255" s="25">
        <f t="shared" si="38"/>
        <v>1.0687500000000001</v>
      </c>
      <c r="K255" s="25">
        <f t="shared" si="39"/>
        <v>88.931250000000006</v>
      </c>
      <c r="L255" s="25">
        <f t="shared" si="40"/>
        <v>-6.8750000000000089E-2</v>
      </c>
      <c r="M255" s="25">
        <f t="shared" si="41"/>
        <v>-6.4327485380117038</v>
      </c>
      <c r="N255" s="19" t="str">
        <f t="shared" si="42"/>
        <v>not eligible for chi-square test</v>
      </c>
    </row>
    <row r="256" spans="1:14" x14ac:dyDescent="0.2">
      <c r="A256" s="1" t="s">
        <v>443</v>
      </c>
      <c r="B256" s="16">
        <v>13</v>
      </c>
      <c r="C256" s="15">
        <v>0</v>
      </c>
      <c r="D256" s="17">
        <v>13</v>
      </c>
      <c r="E256" s="17">
        <v>3</v>
      </c>
      <c r="F256" s="17">
        <v>0</v>
      </c>
      <c r="G256" s="17">
        <v>3</v>
      </c>
      <c r="H256" s="18">
        <f t="shared" si="36"/>
        <v>0</v>
      </c>
      <c r="I256" s="25">
        <f t="shared" si="37"/>
        <v>13</v>
      </c>
      <c r="J256" s="25">
        <f t="shared" si="38"/>
        <v>0</v>
      </c>
      <c r="K256" s="25">
        <f t="shared" si="39"/>
        <v>3</v>
      </c>
      <c r="L256" s="25">
        <f t="shared" si="40"/>
        <v>0</v>
      </c>
      <c r="M256" s="25" t="e">
        <f t="shared" si="41"/>
        <v>#DIV/0!</v>
      </c>
      <c r="N256" s="19" t="str">
        <f t="shared" si="42"/>
        <v>not eligible for chi-square test</v>
      </c>
    </row>
    <row r="257" spans="1:14" x14ac:dyDescent="0.2">
      <c r="A257" s="1" t="s">
        <v>361</v>
      </c>
      <c r="B257" s="16">
        <v>82</v>
      </c>
      <c r="C257" s="15">
        <v>11</v>
      </c>
      <c r="D257" s="17">
        <v>71</v>
      </c>
      <c r="E257" s="17">
        <v>1</v>
      </c>
      <c r="F257" s="17">
        <v>0</v>
      </c>
      <c r="G257" s="17">
        <v>1</v>
      </c>
      <c r="H257" s="18">
        <f t="shared" si="36"/>
        <v>10.867469879518072</v>
      </c>
      <c r="I257" s="25">
        <f t="shared" si="37"/>
        <v>71.132530120481931</v>
      </c>
      <c r="J257" s="25">
        <f t="shared" si="38"/>
        <v>0.13253012048192772</v>
      </c>
      <c r="K257" s="25">
        <f t="shared" si="39"/>
        <v>0.86746987951807231</v>
      </c>
      <c r="L257" s="25">
        <f t="shared" si="40"/>
        <v>-0.13253012048192772</v>
      </c>
      <c r="M257" s="25">
        <f t="shared" si="41"/>
        <v>-100</v>
      </c>
      <c r="N257" s="19" t="str">
        <f t="shared" si="42"/>
        <v>not eligible for chi-square test</v>
      </c>
    </row>
    <row r="258" spans="1:14" x14ac:dyDescent="0.2">
      <c r="A258" s="1" t="s">
        <v>333</v>
      </c>
      <c r="B258" s="16">
        <v>2739</v>
      </c>
      <c r="C258" s="15">
        <v>33</v>
      </c>
      <c r="D258" s="17">
        <v>2706</v>
      </c>
      <c r="E258" s="17">
        <v>208</v>
      </c>
      <c r="F258" s="17">
        <v>5</v>
      </c>
      <c r="G258" s="17">
        <v>203</v>
      </c>
      <c r="H258" s="18">
        <f t="shared" ref="H258:H312" si="43">(B258/SUM(B258,E258))*SUM(C258,F258)</f>
        <v>35.31795045809298</v>
      </c>
      <c r="I258" s="25">
        <f t="shared" ref="I258:I312" si="44">(B258/SUM(B258,E258))*SUM(D258,G258)</f>
        <v>2703.682049541907</v>
      </c>
      <c r="J258" s="25">
        <f t="shared" ref="J258:J312" si="45">(E258/SUM(B258,E258))*SUM(C258,F258)</f>
        <v>2.6820495419070238</v>
      </c>
      <c r="K258" s="25">
        <f t="shared" ref="K258:K312" si="46">(E258/SUM(B258,E258))*SUM(D258,G258)</f>
        <v>205.31795045809295</v>
      </c>
      <c r="L258" s="25">
        <f t="shared" ref="L258:L312" si="47">F258-J258</f>
        <v>2.3179504580929762</v>
      </c>
      <c r="M258" s="25">
        <f t="shared" ref="M258:M312" si="48">100*(L258/J258)</f>
        <v>86.424595141700422</v>
      </c>
      <c r="N258" s="19" t="str">
        <f t="shared" ref="N258:N312" si="49">IF(AND(H258&gt;=5,I258&gt;=5,J258&gt;=5,K258&gt;=5),"eligible for chi-square test","not eligible for chi-square test")</f>
        <v>not eligible for chi-square test</v>
      </c>
    </row>
    <row r="259" spans="1:14" x14ac:dyDescent="0.2">
      <c r="A259" s="1" t="s">
        <v>365</v>
      </c>
      <c r="B259" s="16">
        <v>543</v>
      </c>
      <c r="C259" s="15">
        <v>15</v>
      </c>
      <c r="D259" s="17">
        <v>528</v>
      </c>
      <c r="E259" s="17">
        <v>10</v>
      </c>
      <c r="F259" s="17">
        <v>1</v>
      </c>
      <c r="G259" s="17">
        <v>9</v>
      </c>
      <c r="H259" s="18">
        <f t="shared" si="43"/>
        <v>15.710669077757686</v>
      </c>
      <c r="I259" s="25">
        <f t="shared" si="44"/>
        <v>527.28933092224236</v>
      </c>
      <c r="J259" s="25">
        <f t="shared" si="45"/>
        <v>0.28933092224231466</v>
      </c>
      <c r="K259" s="25">
        <f t="shared" si="46"/>
        <v>9.7106690777576858</v>
      </c>
      <c r="L259" s="25">
        <f t="shared" si="47"/>
        <v>0.7106690777576854</v>
      </c>
      <c r="M259" s="25">
        <f t="shared" si="48"/>
        <v>245.62500000000003</v>
      </c>
      <c r="N259" s="19" t="str">
        <f t="shared" si="49"/>
        <v>not eligible for chi-square test</v>
      </c>
    </row>
    <row r="260" spans="1:14" x14ac:dyDescent="0.2">
      <c r="A260" s="1" t="s">
        <v>17</v>
      </c>
      <c r="B260" s="16">
        <v>264</v>
      </c>
      <c r="C260" s="15">
        <v>9</v>
      </c>
      <c r="D260" s="17">
        <v>255</v>
      </c>
      <c r="E260" s="17">
        <v>16</v>
      </c>
      <c r="F260" s="17">
        <v>1</v>
      </c>
      <c r="G260" s="17">
        <v>15</v>
      </c>
      <c r="H260" s="18">
        <f t="shared" si="43"/>
        <v>9.4285714285714288</v>
      </c>
      <c r="I260" s="25">
        <f t="shared" si="44"/>
        <v>254.57142857142856</v>
      </c>
      <c r="J260" s="25">
        <f t="shared" si="45"/>
        <v>0.5714285714285714</v>
      </c>
      <c r="K260" s="25">
        <f t="shared" si="46"/>
        <v>15.428571428571429</v>
      </c>
      <c r="L260" s="25">
        <f t="shared" si="47"/>
        <v>0.4285714285714286</v>
      </c>
      <c r="M260" s="25">
        <f t="shared" si="48"/>
        <v>75.000000000000014</v>
      </c>
      <c r="N260" s="19" t="str">
        <f t="shared" si="49"/>
        <v>not eligible for chi-square test</v>
      </c>
    </row>
    <row r="261" spans="1:14" x14ac:dyDescent="0.2">
      <c r="A261" s="1" t="s">
        <v>371</v>
      </c>
      <c r="B261" s="16">
        <v>743</v>
      </c>
      <c r="C261" s="15">
        <v>23</v>
      </c>
      <c r="D261" s="17">
        <v>720</v>
      </c>
      <c r="E261" s="17">
        <v>132</v>
      </c>
      <c r="F261" s="17">
        <v>8</v>
      </c>
      <c r="G261" s="17">
        <v>124</v>
      </c>
      <c r="H261" s="18">
        <f t="shared" si="43"/>
        <v>26.323428571428568</v>
      </c>
      <c r="I261" s="25">
        <f t="shared" si="44"/>
        <v>716.67657142857138</v>
      </c>
      <c r="J261" s="25">
        <f t="shared" si="45"/>
        <v>4.6765714285714282</v>
      </c>
      <c r="K261" s="25">
        <f t="shared" si="46"/>
        <v>127.32342857142856</v>
      </c>
      <c r="L261" s="25">
        <f t="shared" si="47"/>
        <v>3.3234285714285718</v>
      </c>
      <c r="M261" s="25">
        <f t="shared" si="48"/>
        <v>71.065493646138819</v>
      </c>
      <c r="N261" s="19" t="str">
        <f t="shared" si="49"/>
        <v>not eligible for chi-square test</v>
      </c>
    </row>
    <row r="262" spans="1:14" x14ac:dyDescent="0.2">
      <c r="A262" s="1" t="s">
        <v>283</v>
      </c>
      <c r="B262" s="16">
        <v>342</v>
      </c>
      <c r="C262" s="15">
        <v>14</v>
      </c>
      <c r="D262" s="17">
        <v>328</v>
      </c>
      <c r="E262" s="17">
        <v>19</v>
      </c>
      <c r="F262" s="17">
        <v>0</v>
      </c>
      <c r="G262" s="17">
        <v>19</v>
      </c>
      <c r="H262" s="18">
        <f t="shared" si="43"/>
        <v>13.263157894736841</v>
      </c>
      <c r="I262" s="25">
        <f t="shared" si="44"/>
        <v>328.73684210526312</v>
      </c>
      <c r="J262" s="25">
        <f t="shared" si="45"/>
        <v>0.73684210526315785</v>
      </c>
      <c r="K262" s="25">
        <f t="shared" si="46"/>
        <v>18.263157894736842</v>
      </c>
      <c r="L262" s="25">
        <f t="shared" si="47"/>
        <v>-0.73684210526315785</v>
      </c>
      <c r="M262" s="25">
        <f t="shared" si="48"/>
        <v>-100</v>
      </c>
      <c r="N262" s="19" t="str">
        <f t="shared" si="49"/>
        <v>not eligible for chi-square test</v>
      </c>
    </row>
    <row r="263" spans="1:14" x14ac:dyDescent="0.2">
      <c r="A263" s="1" t="s">
        <v>181</v>
      </c>
      <c r="B263" s="16">
        <v>1157</v>
      </c>
      <c r="C263" s="15">
        <v>19</v>
      </c>
      <c r="D263" s="17">
        <v>1138</v>
      </c>
      <c r="E263" s="17">
        <v>101</v>
      </c>
      <c r="F263" s="17">
        <v>2</v>
      </c>
      <c r="G263" s="17">
        <v>99</v>
      </c>
      <c r="H263" s="18">
        <f t="shared" si="43"/>
        <v>19.313990461049286</v>
      </c>
      <c r="I263" s="25">
        <f t="shared" si="44"/>
        <v>1137.6860095389507</v>
      </c>
      <c r="J263" s="25">
        <f t="shared" si="45"/>
        <v>1.6860095389507155</v>
      </c>
      <c r="K263" s="25">
        <f t="shared" si="46"/>
        <v>99.313990461049286</v>
      </c>
      <c r="L263" s="25">
        <f t="shared" si="47"/>
        <v>0.31399046104928452</v>
      </c>
      <c r="M263" s="25">
        <f t="shared" si="48"/>
        <v>18.623290900518619</v>
      </c>
      <c r="N263" s="19" t="str">
        <f t="shared" si="49"/>
        <v>not eligible for chi-square test</v>
      </c>
    </row>
    <row r="264" spans="1:14" x14ac:dyDescent="0.2">
      <c r="A264" s="1" t="s">
        <v>381</v>
      </c>
      <c r="B264" s="16">
        <v>2979</v>
      </c>
      <c r="C264" s="15">
        <v>20</v>
      </c>
      <c r="D264" s="17">
        <v>2959</v>
      </c>
      <c r="E264" s="17">
        <v>410</v>
      </c>
      <c r="F264" s="17">
        <v>0</v>
      </c>
      <c r="G264" s="17">
        <v>410</v>
      </c>
      <c r="H264" s="18">
        <f t="shared" si="43"/>
        <v>17.58040719976394</v>
      </c>
      <c r="I264" s="25">
        <f t="shared" si="44"/>
        <v>2961.4195928002359</v>
      </c>
      <c r="J264" s="25">
        <f t="shared" si="45"/>
        <v>2.4195928002360576</v>
      </c>
      <c r="K264" s="25">
        <f t="shared" si="46"/>
        <v>407.58040719976395</v>
      </c>
      <c r="L264" s="25">
        <f t="shared" si="47"/>
        <v>-2.4195928002360576</v>
      </c>
      <c r="M264" s="25">
        <f t="shared" si="48"/>
        <v>-100</v>
      </c>
      <c r="N264" s="19" t="str">
        <f t="shared" si="49"/>
        <v>not eligible for chi-square test</v>
      </c>
    </row>
    <row r="265" spans="1:14" x14ac:dyDescent="0.2">
      <c r="A265" s="1" t="s">
        <v>545</v>
      </c>
      <c r="B265" s="16">
        <v>1055</v>
      </c>
      <c r="C265" s="15">
        <v>31</v>
      </c>
      <c r="D265" s="17">
        <v>1024</v>
      </c>
      <c r="E265" s="17">
        <v>94</v>
      </c>
      <c r="F265" s="17">
        <v>4</v>
      </c>
      <c r="G265" s="17">
        <v>90</v>
      </c>
      <c r="H265" s="18">
        <f t="shared" si="43"/>
        <v>32.136640557006089</v>
      </c>
      <c r="I265" s="25">
        <f t="shared" si="44"/>
        <v>1022.8633594429939</v>
      </c>
      <c r="J265" s="25">
        <f t="shared" si="45"/>
        <v>2.8633594429939078</v>
      </c>
      <c r="K265" s="25">
        <f t="shared" si="46"/>
        <v>91.136640557006089</v>
      </c>
      <c r="L265" s="25">
        <f t="shared" si="47"/>
        <v>1.1366405570060922</v>
      </c>
      <c r="M265" s="25">
        <f t="shared" si="48"/>
        <v>39.696048632218847</v>
      </c>
      <c r="N265" s="19" t="str">
        <f t="shared" si="49"/>
        <v>not eligible for chi-square test</v>
      </c>
    </row>
    <row r="266" spans="1:14" x14ac:dyDescent="0.2">
      <c r="A266" s="1" t="s">
        <v>239</v>
      </c>
      <c r="B266" s="16">
        <v>542</v>
      </c>
      <c r="C266" s="15">
        <v>16</v>
      </c>
      <c r="D266" s="17">
        <v>526</v>
      </c>
      <c r="E266" s="17">
        <v>148</v>
      </c>
      <c r="F266" s="17">
        <v>5</v>
      </c>
      <c r="G266" s="17">
        <v>143</v>
      </c>
      <c r="H266" s="18">
        <f t="shared" si="43"/>
        <v>16.495652173913044</v>
      </c>
      <c r="I266" s="25">
        <f t="shared" si="44"/>
        <v>525.50434782608693</v>
      </c>
      <c r="J266" s="25">
        <f t="shared" si="45"/>
        <v>4.5043478260869563</v>
      </c>
      <c r="K266" s="25">
        <f t="shared" si="46"/>
        <v>143.49565217391304</v>
      </c>
      <c r="L266" s="25">
        <f t="shared" si="47"/>
        <v>0.49565217391304373</v>
      </c>
      <c r="M266" s="25">
        <f t="shared" si="48"/>
        <v>11.00386100386101</v>
      </c>
      <c r="N266" s="19" t="str">
        <f t="shared" si="49"/>
        <v>not eligible for chi-square test</v>
      </c>
    </row>
    <row r="267" spans="1:14" x14ac:dyDescent="0.2">
      <c r="A267" s="1" t="s">
        <v>387</v>
      </c>
      <c r="B267" s="16">
        <v>781</v>
      </c>
      <c r="C267" s="15">
        <v>2</v>
      </c>
      <c r="D267" s="17">
        <v>779</v>
      </c>
      <c r="E267" s="17">
        <v>96</v>
      </c>
      <c r="F267" s="17">
        <v>0</v>
      </c>
      <c r="G267" s="17">
        <v>96</v>
      </c>
      <c r="H267" s="18">
        <f t="shared" si="43"/>
        <v>1.7810718358038768</v>
      </c>
      <c r="I267" s="25">
        <f t="shared" si="44"/>
        <v>779.21892816419609</v>
      </c>
      <c r="J267" s="25">
        <f t="shared" si="45"/>
        <v>0.21892816419612315</v>
      </c>
      <c r="K267" s="25">
        <f t="shared" si="46"/>
        <v>95.781071835803886</v>
      </c>
      <c r="L267" s="25">
        <f t="shared" si="47"/>
        <v>-0.21892816419612315</v>
      </c>
      <c r="M267" s="25">
        <f t="shared" si="48"/>
        <v>-100</v>
      </c>
      <c r="N267" s="19" t="str">
        <f t="shared" si="49"/>
        <v>not eligible for chi-square test</v>
      </c>
    </row>
    <row r="268" spans="1:14" x14ac:dyDescent="0.2">
      <c r="A268" s="1" t="s">
        <v>285</v>
      </c>
      <c r="B268" s="16">
        <v>40</v>
      </c>
      <c r="C268" s="15">
        <v>2</v>
      </c>
      <c r="D268" s="17">
        <v>38</v>
      </c>
      <c r="E268" s="17">
        <v>5</v>
      </c>
      <c r="F268" s="17">
        <v>0</v>
      </c>
      <c r="G268" s="17">
        <v>5</v>
      </c>
      <c r="H268" s="18">
        <f t="shared" si="43"/>
        <v>1.7777777777777777</v>
      </c>
      <c r="I268" s="25">
        <f t="shared" si="44"/>
        <v>38.222222222222221</v>
      </c>
      <c r="J268" s="25">
        <f t="shared" si="45"/>
        <v>0.22222222222222221</v>
      </c>
      <c r="K268" s="25">
        <f t="shared" si="46"/>
        <v>4.7777777777777777</v>
      </c>
      <c r="L268" s="25">
        <f t="shared" si="47"/>
        <v>-0.22222222222222221</v>
      </c>
      <c r="M268" s="25">
        <f t="shared" si="48"/>
        <v>-100</v>
      </c>
      <c r="N268" s="19" t="str">
        <f t="shared" si="49"/>
        <v>not eligible for chi-square test</v>
      </c>
    </row>
    <row r="269" spans="1:14" x14ac:dyDescent="0.2">
      <c r="A269" s="1" t="s">
        <v>547</v>
      </c>
      <c r="B269" s="16">
        <v>2713</v>
      </c>
      <c r="C269" s="15">
        <v>63</v>
      </c>
      <c r="D269" s="17">
        <v>2650</v>
      </c>
      <c r="E269" s="17">
        <v>76</v>
      </c>
      <c r="F269" s="17">
        <v>3</v>
      </c>
      <c r="G269" s="17">
        <v>73</v>
      </c>
      <c r="H269" s="18">
        <f t="shared" si="43"/>
        <v>64.201505916098967</v>
      </c>
      <c r="I269" s="25">
        <f t="shared" si="44"/>
        <v>2648.798494083901</v>
      </c>
      <c r="J269" s="25">
        <f t="shared" si="45"/>
        <v>1.7984940839010397</v>
      </c>
      <c r="K269" s="25">
        <f t="shared" si="46"/>
        <v>74.201505916098952</v>
      </c>
      <c r="L269" s="25">
        <f t="shared" si="47"/>
        <v>1.2015059160989603</v>
      </c>
      <c r="M269" s="25">
        <f t="shared" si="48"/>
        <v>66.806220095693789</v>
      </c>
      <c r="N269" s="19" t="str">
        <f t="shared" si="49"/>
        <v>not eligible for chi-square test</v>
      </c>
    </row>
    <row r="270" spans="1:14" x14ac:dyDescent="0.2">
      <c r="A270" s="1" t="s">
        <v>549</v>
      </c>
      <c r="B270" s="16">
        <v>5</v>
      </c>
      <c r="C270" s="15">
        <v>0</v>
      </c>
      <c r="D270" s="17">
        <v>5</v>
      </c>
      <c r="E270" s="17">
        <v>0</v>
      </c>
      <c r="F270" s="17">
        <v>0</v>
      </c>
      <c r="G270" s="17">
        <v>0</v>
      </c>
      <c r="H270" s="18">
        <f t="shared" si="43"/>
        <v>0</v>
      </c>
      <c r="I270" s="25">
        <f t="shared" si="44"/>
        <v>5</v>
      </c>
      <c r="J270" s="25">
        <f t="shared" si="45"/>
        <v>0</v>
      </c>
      <c r="K270" s="25">
        <f t="shared" si="46"/>
        <v>0</v>
      </c>
      <c r="L270" s="25">
        <f t="shared" si="47"/>
        <v>0</v>
      </c>
      <c r="M270" s="25" t="e">
        <f t="shared" si="48"/>
        <v>#DIV/0!</v>
      </c>
      <c r="N270" s="19" t="str">
        <f t="shared" si="49"/>
        <v>not eligible for chi-square test</v>
      </c>
    </row>
    <row r="271" spans="1:14" x14ac:dyDescent="0.2">
      <c r="A271" s="1" t="s">
        <v>141</v>
      </c>
      <c r="B271" s="16">
        <v>333</v>
      </c>
      <c r="C271" s="15">
        <v>0</v>
      </c>
      <c r="D271" s="17">
        <v>333</v>
      </c>
      <c r="E271" s="17">
        <v>44</v>
      </c>
      <c r="F271" s="17">
        <v>0</v>
      </c>
      <c r="G271" s="17">
        <v>44</v>
      </c>
      <c r="H271" s="18">
        <f t="shared" si="43"/>
        <v>0</v>
      </c>
      <c r="I271" s="25">
        <f t="shared" si="44"/>
        <v>333</v>
      </c>
      <c r="J271" s="25">
        <f t="shared" si="45"/>
        <v>0</v>
      </c>
      <c r="K271" s="25">
        <f t="shared" si="46"/>
        <v>44</v>
      </c>
      <c r="L271" s="25">
        <f t="shared" si="47"/>
        <v>0</v>
      </c>
      <c r="M271" s="25" t="e">
        <f t="shared" si="48"/>
        <v>#DIV/0!</v>
      </c>
      <c r="N271" s="19" t="str">
        <f t="shared" si="49"/>
        <v>not eligible for chi-square test</v>
      </c>
    </row>
    <row r="272" spans="1:14" x14ac:dyDescent="0.2">
      <c r="A272" s="1" t="s">
        <v>553</v>
      </c>
      <c r="B272" s="16">
        <v>0</v>
      </c>
      <c r="C272" s="15">
        <v>0</v>
      </c>
      <c r="D272" s="17">
        <v>0</v>
      </c>
      <c r="E272" s="17">
        <v>0</v>
      </c>
      <c r="F272" s="17">
        <v>0</v>
      </c>
      <c r="G272" s="17">
        <v>0</v>
      </c>
      <c r="H272" s="18" t="e">
        <f t="shared" si="43"/>
        <v>#DIV/0!</v>
      </c>
      <c r="I272" s="25" t="e">
        <f t="shared" si="44"/>
        <v>#DIV/0!</v>
      </c>
      <c r="J272" s="25" t="e">
        <f t="shared" si="45"/>
        <v>#DIV/0!</v>
      </c>
      <c r="K272" s="25" t="e">
        <f t="shared" si="46"/>
        <v>#DIV/0!</v>
      </c>
      <c r="L272" s="25" t="e">
        <f t="shared" si="47"/>
        <v>#DIV/0!</v>
      </c>
      <c r="M272" s="25" t="e">
        <f t="shared" si="48"/>
        <v>#DIV/0!</v>
      </c>
      <c r="N272" s="19" t="e">
        <f t="shared" si="49"/>
        <v>#DIV/0!</v>
      </c>
    </row>
    <row r="273" spans="1:14" x14ac:dyDescent="0.2">
      <c r="A273" s="1" t="s">
        <v>399</v>
      </c>
      <c r="B273" s="16">
        <v>246</v>
      </c>
      <c r="C273" s="15">
        <v>1</v>
      </c>
      <c r="D273" s="17">
        <v>245</v>
      </c>
      <c r="E273" s="17">
        <v>22</v>
      </c>
      <c r="F273" s="17">
        <v>0</v>
      </c>
      <c r="G273" s="17">
        <v>22</v>
      </c>
      <c r="H273" s="18">
        <f t="shared" si="43"/>
        <v>0.91791044776119401</v>
      </c>
      <c r="I273" s="25">
        <f t="shared" si="44"/>
        <v>245.08208955223881</v>
      </c>
      <c r="J273" s="25">
        <f t="shared" si="45"/>
        <v>8.2089552238805971E-2</v>
      </c>
      <c r="K273" s="25">
        <f t="shared" si="46"/>
        <v>21.917910447761194</v>
      </c>
      <c r="L273" s="25">
        <f t="shared" si="47"/>
        <v>-8.2089552238805971E-2</v>
      </c>
      <c r="M273" s="25">
        <f t="shared" si="48"/>
        <v>-100</v>
      </c>
      <c r="N273" s="19" t="str">
        <f t="shared" si="49"/>
        <v>not eligible for chi-square test</v>
      </c>
    </row>
    <row r="274" spans="1:14" x14ac:dyDescent="0.2">
      <c r="A274" s="1" t="s">
        <v>401</v>
      </c>
      <c r="B274" s="16">
        <v>369</v>
      </c>
      <c r="C274" s="15">
        <v>1</v>
      </c>
      <c r="D274" s="17">
        <v>368</v>
      </c>
      <c r="E274" s="17">
        <v>144</v>
      </c>
      <c r="F274" s="17">
        <v>2</v>
      </c>
      <c r="G274" s="17">
        <v>142</v>
      </c>
      <c r="H274" s="18">
        <f t="shared" si="43"/>
        <v>2.1578947368421053</v>
      </c>
      <c r="I274" s="25">
        <f t="shared" si="44"/>
        <v>366.84210526315792</v>
      </c>
      <c r="J274" s="25">
        <f t="shared" si="45"/>
        <v>0.84210526315789469</v>
      </c>
      <c r="K274" s="25">
        <f t="shared" si="46"/>
        <v>143.15789473684211</v>
      </c>
      <c r="L274" s="25">
        <f t="shared" si="47"/>
        <v>1.1578947368421053</v>
      </c>
      <c r="M274" s="25">
        <f t="shared" si="48"/>
        <v>137.50000000000003</v>
      </c>
      <c r="N274" s="19" t="str">
        <f t="shared" si="49"/>
        <v>not eligible for chi-square test</v>
      </c>
    </row>
    <row r="275" spans="1:14" x14ac:dyDescent="0.2">
      <c r="A275" s="1" t="s">
        <v>105</v>
      </c>
      <c r="B275" s="16">
        <v>955</v>
      </c>
      <c r="C275" s="15">
        <v>15</v>
      </c>
      <c r="D275" s="17">
        <v>940</v>
      </c>
      <c r="E275" s="17">
        <v>57</v>
      </c>
      <c r="F275" s="17">
        <v>1</v>
      </c>
      <c r="G275" s="17">
        <v>56</v>
      </c>
      <c r="H275" s="18">
        <f t="shared" si="43"/>
        <v>15.098814229249012</v>
      </c>
      <c r="I275" s="25">
        <f t="shared" si="44"/>
        <v>939.901185770751</v>
      </c>
      <c r="J275" s="25">
        <f t="shared" si="45"/>
        <v>0.90118577075098816</v>
      </c>
      <c r="K275" s="25">
        <f t="shared" si="46"/>
        <v>56.098814229249015</v>
      </c>
      <c r="L275" s="25">
        <f t="shared" si="47"/>
        <v>9.8814229249011842E-2</v>
      </c>
      <c r="M275" s="25">
        <f t="shared" si="48"/>
        <v>10.964912280701752</v>
      </c>
      <c r="N275" s="19" t="str">
        <f t="shared" si="49"/>
        <v>not eligible for chi-square test</v>
      </c>
    </row>
    <row r="276" spans="1:14" x14ac:dyDescent="0.2">
      <c r="A276" s="1" t="s">
        <v>403</v>
      </c>
      <c r="B276" s="16">
        <v>1638</v>
      </c>
      <c r="C276" s="15">
        <v>220</v>
      </c>
      <c r="D276" s="17">
        <v>1418</v>
      </c>
      <c r="E276" s="17">
        <v>19</v>
      </c>
      <c r="F276" s="17">
        <v>0</v>
      </c>
      <c r="G276" s="17">
        <v>19</v>
      </c>
      <c r="H276" s="18">
        <f t="shared" si="43"/>
        <v>217.47736873868436</v>
      </c>
      <c r="I276" s="25">
        <f t="shared" si="44"/>
        <v>1420.5226312613156</v>
      </c>
      <c r="J276" s="25">
        <f t="shared" si="45"/>
        <v>2.5226312613156305</v>
      </c>
      <c r="K276" s="25">
        <f t="shared" si="46"/>
        <v>16.477368738684369</v>
      </c>
      <c r="L276" s="25">
        <f t="shared" si="47"/>
        <v>-2.5226312613156305</v>
      </c>
      <c r="M276" s="25">
        <f t="shared" si="48"/>
        <v>-100</v>
      </c>
      <c r="N276" s="19" t="str">
        <f t="shared" si="49"/>
        <v>not eligible for chi-square test</v>
      </c>
    </row>
    <row r="277" spans="1:14" x14ac:dyDescent="0.2">
      <c r="A277" s="1" t="s">
        <v>359</v>
      </c>
      <c r="B277" s="16">
        <v>211</v>
      </c>
      <c r="C277" s="15">
        <v>7</v>
      </c>
      <c r="D277" s="17">
        <v>204</v>
      </c>
      <c r="E277" s="17">
        <v>49</v>
      </c>
      <c r="F277" s="17">
        <v>6</v>
      </c>
      <c r="G277" s="17">
        <v>43</v>
      </c>
      <c r="H277" s="18">
        <f t="shared" si="43"/>
        <v>10.55</v>
      </c>
      <c r="I277" s="25">
        <f t="shared" si="44"/>
        <v>200.45</v>
      </c>
      <c r="J277" s="25">
        <f t="shared" si="45"/>
        <v>2.4500000000000002</v>
      </c>
      <c r="K277" s="25">
        <f t="shared" si="46"/>
        <v>46.55</v>
      </c>
      <c r="L277" s="25">
        <f t="shared" si="47"/>
        <v>3.55</v>
      </c>
      <c r="M277" s="25">
        <f t="shared" si="48"/>
        <v>144.89795918367346</v>
      </c>
      <c r="N277" s="19" t="str">
        <f t="shared" si="49"/>
        <v>not eligible for chi-square test</v>
      </c>
    </row>
    <row r="278" spans="1:14" x14ac:dyDescent="0.2">
      <c r="A278" s="1" t="s">
        <v>483</v>
      </c>
      <c r="B278" s="16">
        <v>22</v>
      </c>
      <c r="C278" s="15">
        <v>0</v>
      </c>
      <c r="D278" s="17">
        <v>22</v>
      </c>
      <c r="E278" s="17">
        <v>5</v>
      </c>
      <c r="F278" s="17">
        <v>0</v>
      </c>
      <c r="G278" s="17">
        <v>5</v>
      </c>
      <c r="H278" s="18">
        <f t="shared" si="43"/>
        <v>0</v>
      </c>
      <c r="I278" s="25">
        <f t="shared" si="44"/>
        <v>22</v>
      </c>
      <c r="J278" s="25">
        <f t="shared" si="45"/>
        <v>0</v>
      </c>
      <c r="K278" s="25">
        <f t="shared" si="46"/>
        <v>5</v>
      </c>
      <c r="L278" s="25">
        <f t="shared" si="47"/>
        <v>0</v>
      </c>
      <c r="M278" s="25" t="e">
        <f t="shared" si="48"/>
        <v>#DIV/0!</v>
      </c>
      <c r="N278" s="19" t="str">
        <f t="shared" si="49"/>
        <v>not eligible for chi-square test</v>
      </c>
    </row>
    <row r="279" spans="1:14" x14ac:dyDescent="0.2">
      <c r="A279" s="1" t="s">
        <v>571</v>
      </c>
      <c r="B279" s="16">
        <v>124</v>
      </c>
      <c r="C279" s="15">
        <v>3</v>
      </c>
      <c r="D279" s="17">
        <v>121</v>
      </c>
      <c r="E279" s="17">
        <v>12</v>
      </c>
      <c r="F279" s="17">
        <v>1</v>
      </c>
      <c r="G279" s="17">
        <v>11</v>
      </c>
      <c r="H279" s="18">
        <f t="shared" si="43"/>
        <v>3.6470588235294117</v>
      </c>
      <c r="I279" s="25">
        <f t="shared" si="44"/>
        <v>120.35294117647058</v>
      </c>
      <c r="J279" s="25">
        <f t="shared" si="45"/>
        <v>0.35294117647058826</v>
      </c>
      <c r="K279" s="25">
        <f t="shared" si="46"/>
        <v>11.647058823529413</v>
      </c>
      <c r="L279" s="25">
        <f t="shared" si="47"/>
        <v>0.64705882352941169</v>
      </c>
      <c r="M279" s="25">
        <f t="shared" si="48"/>
        <v>183.33333333333331</v>
      </c>
      <c r="N279" s="19" t="str">
        <f t="shared" si="49"/>
        <v>not eligible for chi-square test</v>
      </c>
    </row>
    <row r="280" spans="1:14" x14ac:dyDescent="0.2">
      <c r="A280" s="1" t="s">
        <v>15</v>
      </c>
      <c r="B280" s="16">
        <v>543</v>
      </c>
      <c r="C280" s="15">
        <v>6</v>
      </c>
      <c r="D280" s="17">
        <v>537</v>
      </c>
      <c r="E280" s="17">
        <v>49</v>
      </c>
      <c r="F280" s="17">
        <v>0</v>
      </c>
      <c r="G280" s="17">
        <v>49</v>
      </c>
      <c r="H280" s="18">
        <f t="shared" si="43"/>
        <v>5.5033783783783781</v>
      </c>
      <c r="I280" s="25">
        <f t="shared" si="44"/>
        <v>537.49662162162156</v>
      </c>
      <c r="J280" s="25">
        <f t="shared" si="45"/>
        <v>0.4966216216216216</v>
      </c>
      <c r="K280" s="25">
        <f t="shared" si="46"/>
        <v>48.503378378378379</v>
      </c>
      <c r="L280" s="25">
        <f t="shared" si="47"/>
        <v>-0.4966216216216216</v>
      </c>
      <c r="M280" s="25">
        <f t="shared" si="48"/>
        <v>-100</v>
      </c>
      <c r="N280" s="19" t="str">
        <f t="shared" si="49"/>
        <v>not eligible for chi-square test</v>
      </c>
    </row>
    <row r="281" spans="1:14" x14ac:dyDescent="0.2">
      <c r="A281" s="1" t="s">
        <v>437</v>
      </c>
      <c r="B281" s="16">
        <v>6</v>
      </c>
      <c r="C281" s="15">
        <v>0</v>
      </c>
      <c r="D281" s="17">
        <v>6</v>
      </c>
      <c r="E281" s="17">
        <v>0</v>
      </c>
      <c r="F281" s="17">
        <v>0</v>
      </c>
      <c r="G281" s="17">
        <v>0</v>
      </c>
      <c r="H281" s="18">
        <f t="shared" si="43"/>
        <v>0</v>
      </c>
      <c r="I281" s="25">
        <f t="shared" si="44"/>
        <v>6</v>
      </c>
      <c r="J281" s="25">
        <f t="shared" si="45"/>
        <v>0</v>
      </c>
      <c r="K281" s="25">
        <f t="shared" si="46"/>
        <v>0</v>
      </c>
      <c r="L281" s="25">
        <f t="shared" si="47"/>
        <v>0</v>
      </c>
      <c r="M281" s="25" t="e">
        <f t="shared" si="48"/>
        <v>#DIV/0!</v>
      </c>
      <c r="N281" s="19" t="str">
        <f t="shared" si="49"/>
        <v>not eligible for chi-square test</v>
      </c>
    </row>
    <row r="282" spans="1:14" x14ac:dyDescent="0.2">
      <c r="A282" s="1" t="s">
        <v>569</v>
      </c>
      <c r="B282" s="16">
        <v>713</v>
      </c>
      <c r="C282" s="15">
        <v>0</v>
      </c>
      <c r="D282" s="17">
        <v>713</v>
      </c>
      <c r="E282" s="17">
        <v>86</v>
      </c>
      <c r="F282" s="17">
        <v>0</v>
      </c>
      <c r="G282" s="17">
        <v>86</v>
      </c>
      <c r="H282" s="18">
        <f t="shared" si="43"/>
        <v>0</v>
      </c>
      <c r="I282" s="25">
        <f t="shared" si="44"/>
        <v>713</v>
      </c>
      <c r="J282" s="25">
        <f t="shared" si="45"/>
        <v>0</v>
      </c>
      <c r="K282" s="25">
        <f t="shared" si="46"/>
        <v>86</v>
      </c>
      <c r="L282" s="25">
        <f t="shared" si="47"/>
        <v>0</v>
      </c>
      <c r="M282" s="25" t="e">
        <f t="shared" si="48"/>
        <v>#DIV/0!</v>
      </c>
      <c r="N282" s="19" t="str">
        <f t="shared" si="49"/>
        <v>not eligible for chi-square test</v>
      </c>
    </row>
    <row r="283" spans="1:14" x14ac:dyDescent="0.2">
      <c r="A283" s="1" t="s">
        <v>223</v>
      </c>
      <c r="B283" s="16">
        <v>79</v>
      </c>
      <c r="C283" s="15">
        <v>1</v>
      </c>
      <c r="D283" s="17">
        <v>78</v>
      </c>
      <c r="E283" s="17">
        <v>7</v>
      </c>
      <c r="F283" s="17">
        <v>0</v>
      </c>
      <c r="G283" s="17">
        <v>7</v>
      </c>
      <c r="H283" s="18">
        <f t="shared" si="43"/>
        <v>0.91860465116279066</v>
      </c>
      <c r="I283" s="25">
        <f t="shared" si="44"/>
        <v>78.081395348837205</v>
      </c>
      <c r="J283" s="25">
        <f t="shared" si="45"/>
        <v>8.1395348837209308E-2</v>
      </c>
      <c r="K283" s="25">
        <f t="shared" si="46"/>
        <v>6.9186046511627914</v>
      </c>
      <c r="L283" s="25">
        <f t="shared" si="47"/>
        <v>-8.1395348837209308E-2</v>
      </c>
      <c r="M283" s="25">
        <f t="shared" si="48"/>
        <v>-100</v>
      </c>
      <c r="N283" s="19" t="str">
        <f t="shared" si="49"/>
        <v>not eligible for chi-square test</v>
      </c>
    </row>
    <row r="284" spans="1:14" x14ac:dyDescent="0.2">
      <c r="A284" s="1" t="s">
        <v>113</v>
      </c>
      <c r="B284" s="16">
        <v>2689</v>
      </c>
      <c r="C284" s="15">
        <v>0</v>
      </c>
      <c r="D284" s="17">
        <v>2689</v>
      </c>
      <c r="E284" s="17">
        <v>588</v>
      </c>
      <c r="F284" s="17">
        <v>0</v>
      </c>
      <c r="G284" s="17">
        <v>588</v>
      </c>
      <c r="H284" s="18">
        <f t="shared" si="43"/>
        <v>0</v>
      </c>
      <c r="I284" s="25">
        <f t="shared" si="44"/>
        <v>2689</v>
      </c>
      <c r="J284" s="25">
        <f t="shared" si="45"/>
        <v>0</v>
      </c>
      <c r="K284" s="25">
        <f t="shared" si="46"/>
        <v>588</v>
      </c>
      <c r="L284" s="25">
        <f t="shared" si="47"/>
        <v>0</v>
      </c>
      <c r="M284" s="25" t="e">
        <f t="shared" si="48"/>
        <v>#DIV/0!</v>
      </c>
      <c r="N284" s="19" t="str">
        <f t="shared" si="49"/>
        <v>not eligible for chi-square test</v>
      </c>
    </row>
    <row r="285" spans="1:14" x14ac:dyDescent="0.2">
      <c r="A285" s="1" t="s">
        <v>335</v>
      </c>
      <c r="B285" s="16">
        <v>900</v>
      </c>
      <c r="C285" s="15">
        <v>15</v>
      </c>
      <c r="D285" s="17">
        <v>885</v>
      </c>
      <c r="E285" s="17">
        <v>55</v>
      </c>
      <c r="F285" s="17">
        <v>1</v>
      </c>
      <c r="G285" s="17">
        <v>54</v>
      </c>
      <c r="H285" s="18">
        <f t="shared" si="43"/>
        <v>15.078534031413612</v>
      </c>
      <c r="I285" s="25">
        <f t="shared" si="44"/>
        <v>884.9214659685864</v>
      </c>
      <c r="J285" s="25">
        <f t="shared" si="45"/>
        <v>0.92146596858638741</v>
      </c>
      <c r="K285" s="25">
        <f t="shared" si="46"/>
        <v>54.078534031413611</v>
      </c>
      <c r="L285" s="25">
        <f t="shared" si="47"/>
        <v>7.8534031413612593E-2</v>
      </c>
      <c r="M285" s="25">
        <f t="shared" si="48"/>
        <v>8.5227272727272769</v>
      </c>
      <c r="N285" s="19" t="str">
        <f t="shared" si="49"/>
        <v>not eligible for chi-square test</v>
      </c>
    </row>
    <row r="286" spans="1:14" x14ac:dyDescent="0.2">
      <c r="A286" s="1" t="s">
        <v>557</v>
      </c>
      <c r="B286" s="16">
        <v>3</v>
      </c>
      <c r="C286" s="15">
        <v>0</v>
      </c>
      <c r="D286" s="17">
        <v>3</v>
      </c>
      <c r="E286" s="17">
        <v>1</v>
      </c>
      <c r="F286" s="17">
        <v>0</v>
      </c>
      <c r="G286" s="17">
        <v>1</v>
      </c>
      <c r="H286" s="18">
        <f t="shared" si="43"/>
        <v>0</v>
      </c>
      <c r="I286" s="25">
        <f t="shared" si="44"/>
        <v>3</v>
      </c>
      <c r="J286" s="25">
        <f t="shared" si="45"/>
        <v>0</v>
      </c>
      <c r="K286" s="25">
        <f t="shared" si="46"/>
        <v>1</v>
      </c>
      <c r="L286" s="25">
        <f t="shared" si="47"/>
        <v>0</v>
      </c>
      <c r="M286" s="25" t="e">
        <f t="shared" si="48"/>
        <v>#DIV/0!</v>
      </c>
      <c r="N286" s="19" t="str">
        <f t="shared" si="49"/>
        <v>not eligible for chi-square test</v>
      </c>
    </row>
    <row r="287" spans="1:14" x14ac:dyDescent="0.2">
      <c r="A287" s="1" t="s">
        <v>537</v>
      </c>
      <c r="B287" s="16">
        <v>589</v>
      </c>
      <c r="C287" s="15">
        <v>13</v>
      </c>
      <c r="D287" s="17">
        <v>576</v>
      </c>
      <c r="E287" s="17">
        <v>66</v>
      </c>
      <c r="F287" s="17">
        <v>0</v>
      </c>
      <c r="G287" s="17">
        <v>66</v>
      </c>
      <c r="H287" s="18">
        <f t="shared" si="43"/>
        <v>11.690076335877862</v>
      </c>
      <c r="I287" s="25">
        <f t="shared" si="44"/>
        <v>577.30992366412215</v>
      </c>
      <c r="J287" s="25">
        <f t="shared" si="45"/>
        <v>1.3099236641221375</v>
      </c>
      <c r="K287" s="25">
        <f t="shared" si="46"/>
        <v>64.690076335877862</v>
      </c>
      <c r="L287" s="25">
        <f t="shared" si="47"/>
        <v>-1.3099236641221375</v>
      </c>
      <c r="M287" s="25">
        <f t="shared" si="48"/>
        <v>-100</v>
      </c>
      <c r="N287" s="19" t="str">
        <f t="shared" si="49"/>
        <v>not eligible for chi-square test</v>
      </c>
    </row>
    <row r="288" spans="1:14" x14ac:dyDescent="0.2">
      <c r="A288" s="1" t="s">
        <v>507</v>
      </c>
      <c r="B288" s="16">
        <v>29</v>
      </c>
      <c r="C288" s="15">
        <v>1</v>
      </c>
      <c r="D288" s="17">
        <v>28</v>
      </c>
      <c r="E288" s="17">
        <v>7</v>
      </c>
      <c r="F288" s="17">
        <v>0</v>
      </c>
      <c r="G288" s="17">
        <v>7</v>
      </c>
      <c r="H288" s="18">
        <f t="shared" si="43"/>
        <v>0.80555555555555558</v>
      </c>
      <c r="I288" s="25">
        <f t="shared" si="44"/>
        <v>28.194444444444446</v>
      </c>
      <c r="J288" s="25">
        <f t="shared" si="45"/>
        <v>0.19444444444444445</v>
      </c>
      <c r="K288" s="25">
        <f t="shared" si="46"/>
        <v>6.8055555555555554</v>
      </c>
      <c r="L288" s="25">
        <f t="shared" si="47"/>
        <v>-0.19444444444444445</v>
      </c>
      <c r="M288" s="25">
        <f t="shared" si="48"/>
        <v>-100</v>
      </c>
      <c r="N288" s="19" t="str">
        <f t="shared" si="49"/>
        <v>not eligible for chi-square test</v>
      </c>
    </row>
    <row r="289" spans="1:14" x14ac:dyDescent="0.2">
      <c r="A289" s="1" t="s">
        <v>609</v>
      </c>
      <c r="B289" s="16">
        <v>0</v>
      </c>
      <c r="C289" s="15">
        <v>0</v>
      </c>
      <c r="D289" s="17">
        <v>0</v>
      </c>
      <c r="E289" s="17">
        <v>0</v>
      </c>
      <c r="F289" s="17">
        <v>0</v>
      </c>
      <c r="G289" s="17">
        <v>0</v>
      </c>
      <c r="H289" s="18" t="e">
        <f t="shared" si="43"/>
        <v>#DIV/0!</v>
      </c>
      <c r="I289" s="25" t="e">
        <f t="shared" si="44"/>
        <v>#DIV/0!</v>
      </c>
      <c r="J289" s="25" t="e">
        <f t="shared" si="45"/>
        <v>#DIV/0!</v>
      </c>
      <c r="K289" s="25" t="e">
        <f t="shared" si="46"/>
        <v>#DIV/0!</v>
      </c>
      <c r="L289" s="25" t="e">
        <f t="shared" si="47"/>
        <v>#DIV/0!</v>
      </c>
      <c r="M289" s="25" t="e">
        <f t="shared" si="48"/>
        <v>#DIV/0!</v>
      </c>
      <c r="N289" s="19" t="e">
        <f t="shared" si="49"/>
        <v>#DIV/0!</v>
      </c>
    </row>
    <row r="290" spans="1:14" x14ac:dyDescent="0.2">
      <c r="A290" s="1" t="s">
        <v>573</v>
      </c>
      <c r="B290" s="16">
        <v>182</v>
      </c>
      <c r="C290" s="15">
        <v>0</v>
      </c>
      <c r="D290" s="17">
        <v>182</v>
      </c>
      <c r="E290" s="17">
        <v>38</v>
      </c>
      <c r="F290" s="17">
        <v>0</v>
      </c>
      <c r="G290" s="17">
        <v>38</v>
      </c>
      <c r="H290" s="18">
        <f t="shared" si="43"/>
        <v>0</v>
      </c>
      <c r="I290" s="25">
        <f t="shared" si="44"/>
        <v>182</v>
      </c>
      <c r="J290" s="25">
        <f t="shared" si="45"/>
        <v>0</v>
      </c>
      <c r="K290" s="25">
        <f t="shared" si="46"/>
        <v>38</v>
      </c>
      <c r="L290" s="25">
        <f t="shared" si="47"/>
        <v>0</v>
      </c>
      <c r="M290" s="25" t="e">
        <f t="shared" si="48"/>
        <v>#DIV/0!</v>
      </c>
      <c r="N290" s="19" t="str">
        <f t="shared" si="49"/>
        <v>not eligible for chi-square test</v>
      </c>
    </row>
    <row r="291" spans="1:14" x14ac:dyDescent="0.2">
      <c r="A291" s="1" t="s">
        <v>523</v>
      </c>
      <c r="B291" s="16">
        <v>16</v>
      </c>
      <c r="C291" s="15">
        <v>1</v>
      </c>
      <c r="D291" s="17">
        <v>15</v>
      </c>
      <c r="E291" s="17">
        <v>10</v>
      </c>
      <c r="F291" s="17">
        <v>0</v>
      </c>
      <c r="G291" s="17">
        <v>10</v>
      </c>
      <c r="H291" s="18">
        <f t="shared" si="43"/>
        <v>0.61538461538461542</v>
      </c>
      <c r="I291" s="25">
        <f t="shared" si="44"/>
        <v>15.384615384615385</v>
      </c>
      <c r="J291" s="25">
        <f t="shared" si="45"/>
        <v>0.38461538461538464</v>
      </c>
      <c r="K291" s="25">
        <f t="shared" si="46"/>
        <v>9.6153846153846168</v>
      </c>
      <c r="L291" s="25">
        <f t="shared" si="47"/>
        <v>-0.38461538461538464</v>
      </c>
      <c r="M291" s="25">
        <f t="shared" si="48"/>
        <v>-100</v>
      </c>
      <c r="N291" s="19" t="str">
        <f t="shared" si="49"/>
        <v>not eligible for chi-square test</v>
      </c>
    </row>
    <row r="292" spans="1:14" x14ac:dyDescent="0.2">
      <c r="A292" s="1" t="s">
        <v>249</v>
      </c>
      <c r="B292" s="16">
        <v>1108</v>
      </c>
      <c r="C292" s="15">
        <v>1</v>
      </c>
      <c r="D292" s="17">
        <v>1107</v>
      </c>
      <c r="E292" s="17">
        <v>91</v>
      </c>
      <c r="F292" s="17">
        <v>0</v>
      </c>
      <c r="G292" s="17">
        <v>91</v>
      </c>
      <c r="H292" s="18">
        <f t="shared" si="43"/>
        <v>0.92410341951626351</v>
      </c>
      <c r="I292" s="25">
        <f t="shared" si="44"/>
        <v>1107.0758965804837</v>
      </c>
      <c r="J292" s="25">
        <f t="shared" si="45"/>
        <v>7.5896580483736445E-2</v>
      </c>
      <c r="K292" s="25">
        <f t="shared" si="46"/>
        <v>90.924103419516257</v>
      </c>
      <c r="L292" s="25">
        <f t="shared" si="47"/>
        <v>-7.5896580483736445E-2</v>
      </c>
      <c r="M292" s="25">
        <f t="shared" si="48"/>
        <v>-100</v>
      </c>
      <c r="N292" s="19" t="str">
        <f t="shared" si="49"/>
        <v>not eligible for chi-square test</v>
      </c>
    </row>
    <row r="293" spans="1:14" x14ac:dyDescent="0.2">
      <c r="A293" s="1" t="s">
        <v>343</v>
      </c>
      <c r="B293" s="16">
        <v>281</v>
      </c>
      <c r="C293" s="15">
        <v>9</v>
      </c>
      <c r="D293" s="17">
        <v>272</v>
      </c>
      <c r="E293" s="17">
        <v>4</v>
      </c>
      <c r="F293" s="17">
        <v>0</v>
      </c>
      <c r="G293" s="17">
        <v>4</v>
      </c>
      <c r="H293" s="18">
        <f t="shared" si="43"/>
        <v>8.8736842105263154</v>
      </c>
      <c r="I293" s="25">
        <f t="shared" si="44"/>
        <v>272.12631578947367</v>
      </c>
      <c r="J293" s="25">
        <f t="shared" si="45"/>
        <v>0.12631578947368421</v>
      </c>
      <c r="K293" s="25">
        <f t="shared" si="46"/>
        <v>3.8736842105263158</v>
      </c>
      <c r="L293" s="25">
        <f t="shared" si="47"/>
        <v>-0.12631578947368421</v>
      </c>
      <c r="M293" s="25">
        <f t="shared" si="48"/>
        <v>-100</v>
      </c>
      <c r="N293" s="19" t="str">
        <f t="shared" si="49"/>
        <v>not eligible for chi-square test</v>
      </c>
    </row>
    <row r="294" spans="1:14" x14ac:dyDescent="0.2">
      <c r="A294" s="1" t="s">
        <v>123</v>
      </c>
      <c r="B294" s="16">
        <v>1407</v>
      </c>
      <c r="C294" s="15">
        <v>7</v>
      </c>
      <c r="D294" s="17">
        <v>1400</v>
      </c>
      <c r="E294" s="17">
        <v>42</v>
      </c>
      <c r="F294" s="17">
        <v>0</v>
      </c>
      <c r="G294" s="17">
        <v>42</v>
      </c>
      <c r="H294" s="18">
        <f t="shared" si="43"/>
        <v>6.7971014492753623</v>
      </c>
      <c r="I294" s="25">
        <f t="shared" si="44"/>
        <v>1400.2028985507245</v>
      </c>
      <c r="J294" s="25">
        <f t="shared" si="45"/>
        <v>0.20289855072463769</v>
      </c>
      <c r="K294" s="25">
        <f t="shared" si="46"/>
        <v>41.79710144927536</v>
      </c>
      <c r="L294" s="25">
        <f t="shared" si="47"/>
        <v>-0.20289855072463769</v>
      </c>
      <c r="M294" s="25">
        <f t="shared" si="48"/>
        <v>-100</v>
      </c>
      <c r="N294" s="19" t="str">
        <f t="shared" si="49"/>
        <v>not eligible for chi-square test</v>
      </c>
    </row>
    <row r="295" spans="1:14" x14ac:dyDescent="0.2">
      <c r="A295" s="1" t="s">
        <v>331</v>
      </c>
      <c r="B295" s="16">
        <v>288</v>
      </c>
      <c r="C295" s="15">
        <v>1</v>
      </c>
      <c r="D295" s="17">
        <v>287</v>
      </c>
      <c r="E295" s="17">
        <v>32</v>
      </c>
      <c r="F295" s="17">
        <v>0</v>
      </c>
      <c r="G295" s="17">
        <v>32</v>
      </c>
      <c r="H295" s="18">
        <f t="shared" si="43"/>
        <v>0.9</v>
      </c>
      <c r="I295" s="25">
        <f t="shared" si="44"/>
        <v>287.10000000000002</v>
      </c>
      <c r="J295" s="25">
        <f t="shared" si="45"/>
        <v>0.1</v>
      </c>
      <c r="K295" s="25">
        <f t="shared" si="46"/>
        <v>31.900000000000002</v>
      </c>
      <c r="L295" s="25">
        <f t="shared" si="47"/>
        <v>-0.1</v>
      </c>
      <c r="M295" s="25">
        <f t="shared" si="48"/>
        <v>-100</v>
      </c>
      <c r="N295" s="19" t="str">
        <f t="shared" si="49"/>
        <v>not eligible for chi-square test</v>
      </c>
    </row>
    <row r="296" spans="1:14" x14ac:dyDescent="0.2">
      <c r="A296" s="1" t="s">
        <v>417</v>
      </c>
      <c r="B296" s="16">
        <v>7443</v>
      </c>
      <c r="C296" s="15">
        <v>0</v>
      </c>
      <c r="D296" s="17">
        <v>7443</v>
      </c>
      <c r="E296" s="17">
        <v>3</v>
      </c>
      <c r="F296" s="17">
        <v>0</v>
      </c>
      <c r="G296" s="17">
        <v>3</v>
      </c>
      <c r="H296" s="18">
        <f t="shared" si="43"/>
        <v>0</v>
      </c>
      <c r="I296" s="25">
        <f t="shared" si="44"/>
        <v>7443</v>
      </c>
      <c r="J296" s="25">
        <f t="shared" si="45"/>
        <v>0</v>
      </c>
      <c r="K296" s="25">
        <f t="shared" si="46"/>
        <v>3</v>
      </c>
      <c r="L296" s="25">
        <f t="shared" si="47"/>
        <v>0</v>
      </c>
      <c r="M296" s="25" t="e">
        <f t="shared" si="48"/>
        <v>#DIV/0!</v>
      </c>
      <c r="N296" s="19" t="str">
        <f t="shared" si="49"/>
        <v>not eligible for chi-square test</v>
      </c>
    </row>
    <row r="297" spans="1:14" x14ac:dyDescent="0.2">
      <c r="A297" s="1" t="s">
        <v>587</v>
      </c>
      <c r="B297" s="16">
        <v>21</v>
      </c>
      <c r="C297" s="15">
        <v>2</v>
      </c>
      <c r="D297" s="17">
        <v>19</v>
      </c>
      <c r="E297" s="17">
        <v>13</v>
      </c>
      <c r="F297" s="17">
        <v>1</v>
      </c>
      <c r="G297" s="17">
        <v>12</v>
      </c>
      <c r="H297" s="18">
        <f t="shared" si="43"/>
        <v>1.8529411764705883</v>
      </c>
      <c r="I297" s="25">
        <f t="shared" si="44"/>
        <v>19.147058823529413</v>
      </c>
      <c r="J297" s="25">
        <f t="shared" si="45"/>
        <v>1.1470588235294117</v>
      </c>
      <c r="K297" s="25">
        <f t="shared" si="46"/>
        <v>11.852941176470587</v>
      </c>
      <c r="L297" s="25">
        <f t="shared" si="47"/>
        <v>-0.14705882352941169</v>
      </c>
      <c r="M297" s="25">
        <f t="shared" si="48"/>
        <v>-12.820512820512814</v>
      </c>
      <c r="N297" s="19" t="str">
        <f t="shared" si="49"/>
        <v>not eligible for chi-square test</v>
      </c>
    </row>
    <row r="298" spans="1:14" x14ac:dyDescent="0.2">
      <c r="A298" s="1" t="s">
        <v>561</v>
      </c>
      <c r="B298" s="16">
        <v>1068</v>
      </c>
      <c r="C298" s="15">
        <v>22</v>
      </c>
      <c r="D298" s="17">
        <v>1046</v>
      </c>
      <c r="E298" s="17">
        <v>112</v>
      </c>
      <c r="F298" s="17">
        <v>2</v>
      </c>
      <c r="G298" s="17">
        <v>110</v>
      </c>
      <c r="H298" s="18">
        <f t="shared" si="43"/>
        <v>21.722033898305085</v>
      </c>
      <c r="I298" s="25">
        <f t="shared" si="44"/>
        <v>1046.277966101695</v>
      </c>
      <c r="J298" s="25">
        <f t="shared" si="45"/>
        <v>2.2779661016949153</v>
      </c>
      <c r="K298" s="25">
        <f t="shared" si="46"/>
        <v>109.72203389830509</v>
      </c>
      <c r="L298" s="25">
        <f t="shared" si="47"/>
        <v>-0.27796610169491531</v>
      </c>
      <c r="M298" s="25">
        <f t="shared" si="48"/>
        <v>-12.202380952380954</v>
      </c>
      <c r="N298" s="19" t="str">
        <f t="shared" si="49"/>
        <v>not eligible for chi-square test</v>
      </c>
    </row>
    <row r="299" spans="1:14" x14ac:dyDescent="0.2">
      <c r="A299" s="1" t="s">
        <v>369</v>
      </c>
      <c r="B299" s="16">
        <v>578</v>
      </c>
      <c r="C299" s="15">
        <v>10</v>
      </c>
      <c r="D299" s="17">
        <v>568</v>
      </c>
      <c r="E299" s="17">
        <v>20</v>
      </c>
      <c r="F299" s="17">
        <v>1</v>
      </c>
      <c r="G299" s="17">
        <v>19</v>
      </c>
      <c r="H299" s="18">
        <f t="shared" si="43"/>
        <v>10.632107023411372</v>
      </c>
      <c r="I299" s="25">
        <f t="shared" si="44"/>
        <v>567.36789297658868</v>
      </c>
      <c r="J299" s="25">
        <f t="shared" si="45"/>
        <v>0.36789297658862874</v>
      </c>
      <c r="K299" s="25">
        <f t="shared" si="46"/>
        <v>19.632107023411372</v>
      </c>
      <c r="L299" s="25">
        <f t="shared" si="47"/>
        <v>0.63210702341137126</v>
      </c>
      <c r="M299" s="25">
        <f t="shared" si="48"/>
        <v>171.81818181818181</v>
      </c>
      <c r="N299" s="19" t="str">
        <f t="shared" si="49"/>
        <v>not eligible for chi-square test</v>
      </c>
    </row>
    <row r="300" spans="1:14" x14ac:dyDescent="0.2">
      <c r="A300" s="1" t="s">
        <v>195</v>
      </c>
      <c r="B300" s="16">
        <v>772</v>
      </c>
      <c r="C300" s="15">
        <v>5</v>
      </c>
      <c r="D300" s="17">
        <v>767</v>
      </c>
      <c r="E300" s="17">
        <v>76</v>
      </c>
      <c r="F300" s="17">
        <v>2</v>
      </c>
      <c r="G300" s="17">
        <v>74</v>
      </c>
      <c r="H300" s="18">
        <f t="shared" si="43"/>
        <v>6.3726415094339623</v>
      </c>
      <c r="I300" s="25">
        <f t="shared" si="44"/>
        <v>765.62735849056605</v>
      </c>
      <c r="J300" s="25">
        <f t="shared" si="45"/>
        <v>0.62735849056603765</v>
      </c>
      <c r="K300" s="25">
        <f t="shared" si="46"/>
        <v>75.372641509433961</v>
      </c>
      <c r="L300" s="25">
        <f t="shared" si="47"/>
        <v>1.3726415094339623</v>
      </c>
      <c r="M300" s="25">
        <f t="shared" si="48"/>
        <v>218.79699248120303</v>
      </c>
      <c r="N300" s="19" t="str">
        <f t="shared" si="49"/>
        <v>not eligible for chi-square test</v>
      </c>
    </row>
    <row r="301" spans="1:14" x14ac:dyDescent="0.2">
      <c r="A301" s="1" t="s">
        <v>425</v>
      </c>
      <c r="B301" s="16">
        <v>1187</v>
      </c>
      <c r="C301" s="15">
        <v>10</v>
      </c>
      <c r="D301" s="17">
        <v>1177</v>
      </c>
      <c r="E301" s="17">
        <v>127</v>
      </c>
      <c r="F301" s="17">
        <v>1</v>
      </c>
      <c r="G301" s="17">
        <v>126</v>
      </c>
      <c r="H301" s="18">
        <f t="shared" si="43"/>
        <v>9.9368340943683418</v>
      </c>
      <c r="I301" s="25">
        <f t="shared" si="44"/>
        <v>1177.0631659056316</v>
      </c>
      <c r="J301" s="25">
        <f t="shared" si="45"/>
        <v>1.0631659056316589</v>
      </c>
      <c r="K301" s="25">
        <f t="shared" si="46"/>
        <v>125.93683409436834</v>
      </c>
      <c r="L301" s="25">
        <f t="shared" si="47"/>
        <v>-6.3165905631658914E-2</v>
      </c>
      <c r="M301" s="25">
        <f t="shared" si="48"/>
        <v>-5.9413027916964793</v>
      </c>
      <c r="N301" s="19" t="str">
        <f t="shared" si="49"/>
        <v>not eligible for chi-square test</v>
      </c>
    </row>
    <row r="302" spans="1:14" x14ac:dyDescent="0.2">
      <c r="A302" s="1" t="s">
        <v>565</v>
      </c>
      <c r="B302" s="16">
        <v>338</v>
      </c>
      <c r="C302" s="15">
        <v>0</v>
      </c>
      <c r="D302" s="17">
        <v>338</v>
      </c>
      <c r="E302" s="17">
        <v>28</v>
      </c>
      <c r="F302" s="17">
        <v>0</v>
      </c>
      <c r="G302" s="17">
        <v>28</v>
      </c>
      <c r="H302" s="18">
        <f t="shared" si="43"/>
        <v>0</v>
      </c>
      <c r="I302" s="25">
        <f t="shared" si="44"/>
        <v>338</v>
      </c>
      <c r="J302" s="25">
        <f t="shared" si="45"/>
        <v>0</v>
      </c>
      <c r="K302" s="25">
        <f t="shared" si="46"/>
        <v>28</v>
      </c>
      <c r="L302" s="25">
        <f t="shared" si="47"/>
        <v>0</v>
      </c>
      <c r="M302" s="25" t="e">
        <f t="shared" si="48"/>
        <v>#DIV/0!</v>
      </c>
      <c r="N302" s="19" t="str">
        <f t="shared" si="49"/>
        <v>not eligible for chi-square test</v>
      </c>
    </row>
    <row r="303" spans="1:14" x14ac:dyDescent="0.2">
      <c r="A303" s="1" t="s">
        <v>563</v>
      </c>
      <c r="B303" s="16">
        <v>2666</v>
      </c>
      <c r="C303" s="15">
        <v>23</v>
      </c>
      <c r="D303" s="17">
        <v>2643</v>
      </c>
      <c r="E303" s="17">
        <v>369</v>
      </c>
      <c r="F303" s="17">
        <v>2</v>
      </c>
      <c r="G303" s="17">
        <v>367</v>
      </c>
      <c r="H303" s="18">
        <f t="shared" si="43"/>
        <v>21.960461285008236</v>
      </c>
      <c r="I303" s="25">
        <f t="shared" si="44"/>
        <v>2644.0395387149915</v>
      </c>
      <c r="J303" s="25">
        <f t="shared" si="45"/>
        <v>3.0395387149917625</v>
      </c>
      <c r="K303" s="25">
        <f t="shared" si="46"/>
        <v>365.96046128500819</v>
      </c>
      <c r="L303" s="25">
        <f t="shared" si="47"/>
        <v>-1.0395387149917625</v>
      </c>
      <c r="M303" s="25">
        <f t="shared" si="48"/>
        <v>-34.200542005420047</v>
      </c>
      <c r="N303" s="19" t="str">
        <f t="shared" si="49"/>
        <v>not eligible for chi-square test</v>
      </c>
    </row>
    <row r="304" spans="1:14" x14ac:dyDescent="0.2">
      <c r="A304" s="1" t="s">
        <v>581</v>
      </c>
      <c r="B304" s="16">
        <v>6</v>
      </c>
      <c r="C304" s="15">
        <v>0</v>
      </c>
      <c r="D304" s="17">
        <v>6</v>
      </c>
      <c r="E304" s="17">
        <v>3</v>
      </c>
      <c r="F304" s="17">
        <v>0</v>
      </c>
      <c r="G304" s="17">
        <v>3</v>
      </c>
      <c r="H304" s="18">
        <f t="shared" si="43"/>
        <v>0</v>
      </c>
      <c r="I304" s="25">
        <f t="shared" si="44"/>
        <v>6</v>
      </c>
      <c r="J304" s="25">
        <f t="shared" si="45"/>
        <v>0</v>
      </c>
      <c r="K304" s="25">
        <f t="shared" si="46"/>
        <v>3</v>
      </c>
      <c r="L304" s="25">
        <f t="shared" si="47"/>
        <v>0</v>
      </c>
      <c r="M304" s="25" t="e">
        <f t="shared" si="48"/>
        <v>#DIV/0!</v>
      </c>
      <c r="N304" s="19" t="str">
        <f t="shared" si="49"/>
        <v>not eligible for chi-square test</v>
      </c>
    </row>
    <row r="305" spans="1:14" x14ac:dyDescent="0.2">
      <c r="A305" s="1" t="s">
        <v>183</v>
      </c>
      <c r="B305" s="16">
        <v>384</v>
      </c>
      <c r="C305" s="15">
        <v>11</v>
      </c>
      <c r="D305" s="17">
        <v>373</v>
      </c>
      <c r="E305" s="17">
        <v>32</v>
      </c>
      <c r="F305" s="17">
        <v>1</v>
      </c>
      <c r="G305" s="17">
        <v>31</v>
      </c>
      <c r="H305" s="18">
        <f t="shared" si="43"/>
        <v>11.076923076923077</v>
      </c>
      <c r="I305" s="25">
        <f t="shared" si="44"/>
        <v>372.92307692307696</v>
      </c>
      <c r="J305" s="25">
        <f t="shared" si="45"/>
        <v>0.92307692307692313</v>
      </c>
      <c r="K305" s="25">
        <f t="shared" si="46"/>
        <v>31.07692307692308</v>
      </c>
      <c r="L305" s="25">
        <f t="shared" si="47"/>
        <v>7.6923076923076872E-2</v>
      </c>
      <c r="M305" s="25">
        <f t="shared" si="48"/>
        <v>8.3333333333333268</v>
      </c>
      <c r="N305" s="19" t="str">
        <f t="shared" si="49"/>
        <v>not eligible for chi-square test</v>
      </c>
    </row>
    <row r="306" spans="1:14" x14ac:dyDescent="0.2">
      <c r="A306" s="1" t="s">
        <v>253</v>
      </c>
      <c r="B306" s="16">
        <v>301</v>
      </c>
      <c r="C306" s="15">
        <v>0</v>
      </c>
      <c r="D306" s="17">
        <v>301</v>
      </c>
      <c r="E306" s="17">
        <v>16</v>
      </c>
      <c r="F306" s="17">
        <v>0</v>
      </c>
      <c r="G306" s="17">
        <v>16</v>
      </c>
      <c r="H306" s="18">
        <f t="shared" si="43"/>
        <v>0</v>
      </c>
      <c r="I306" s="25">
        <f t="shared" si="44"/>
        <v>301</v>
      </c>
      <c r="J306" s="25">
        <f t="shared" si="45"/>
        <v>0</v>
      </c>
      <c r="K306" s="25">
        <f t="shared" si="46"/>
        <v>16</v>
      </c>
      <c r="L306" s="25">
        <f t="shared" si="47"/>
        <v>0</v>
      </c>
      <c r="M306" s="25" t="e">
        <f t="shared" si="48"/>
        <v>#DIV/0!</v>
      </c>
      <c r="N306" s="19" t="str">
        <f t="shared" si="49"/>
        <v>not eligible for chi-square test</v>
      </c>
    </row>
    <row r="307" spans="1:14" x14ac:dyDescent="0.2">
      <c r="A307" s="1" t="s">
        <v>429</v>
      </c>
      <c r="B307" s="16">
        <v>827</v>
      </c>
      <c r="C307" s="15">
        <v>22</v>
      </c>
      <c r="D307" s="17">
        <v>805</v>
      </c>
      <c r="E307" s="17">
        <v>5</v>
      </c>
      <c r="F307" s="17">
        <v>0</v>
      </c>
      <c r="G307" s="17">
        <v>5</v>
      </c>
      <c r="H307" s="18">
        <f t="shared" si="43"/>
        <v>21.86778846153846</v>
      </c>
      <c r="I307" s="25">
        <f t="shared" si="44"/>
        <v>805.13221153846155</v>
      </c>
      <c r="J307" s="25">
        <f t="shared" si="45"/>
        <v>0.13221153846153846</v>
      </c>
      <c r="K307" s="25">
        <f t="shared" si="46"/>
        <v>4.8677884615384617</v>
      </c>
      <c r="L307" s="25">
        <f t="shared" si="47"/>
        <v>-0.13221153846153846</v>
      </c>
      <c r="M307" s="25">
        <f t="shared" si="48"/>
        <v>-100</v>
      </c>
      <c r="N307" s="19" t="str">
        <f t="shared" si="49"/>
        <v>not eligible for chi-square test</v>
      </c>
    </row>
    <row r="308" spans="1:14" x14ac:dyDescent="0.2">
      <c r="A308" s="1" t="s">
        <v>435</v>
      </c>
      <c r="B308" s="16">
        <v>436</v>
      </c>
      <c r="C308" s="15">
        <v>16</v>
      </c>
      <c r="D308" s="17">
        <v>420</v>
      </c>
      <c r="E308" s="17">
        <v>5</v>
      </c>
      <c r="F308" s="17">
        <v>0</v>
      </c>
      <c r="G308" s="17">
        <v>5</v>
      </c>
      <c r="H308" s="18">
        <f t="shared" si="43"/>
        <v>15.81859410430839</v>
      </c>
      <c r="I308" s="25">
        <f t="shared" si="44"/>
        <v>420.18140589569163</v>
      </c>
      <c r="J308" s="25">
        <f t="shared" si="45"/>
        <v>0.18140589569160998</v>
      </c>
      <c r="K308" s="25">
        <f t="shared" si="46"/>
        <v>4.8185941043083895</v>
      </c>
      <c r="L308" s="25">
        <f t="shared" si="47"/>
        <v>-0.18140589569160998</v>
      </c>
      <c r="M308" s="25">
        <f t="shared" si="48"/>
        <v>-100</v>
      </c>
      <c r="N308" s="19" t="str">
        <f t="shared" si="49"/>
        <v>not eligible for chi-square test</v>
      </c>
    </row>
    <row r="309" spans="1:14" x14ac:dyDescent="0.2">
      <c r="A309" s="1" t="s">
        <v>37</v>
      </c>
      <c r="B309" s="16">
        <v>39</v>
      </c>
      <c r="C309" s="15">
        <v>0</v>
      </c>
      <c r="D309" s="17">
        <v>39</v>
      </c>
      <c r="E309" s="17">
        <v>1</v>
      </c>
      <c r="F309" s="17">
        <v>0</v>
      </c>
      <c r="G309" s="17">
        <v>1</v>
      </c>
      <c r="H309" s="18">
        <f t="shared" si="43"/>
        <v>0</v>
      </c>
      <c r="I309" s="25">
        <f t="shared" si="44"/>
        <v>39</v>
      </c>
      <c r="J309" s="25">
        <f t="shared" si="45"/>
        <v>0</v>
      </c>
      <c r="K309" s="25">
        <f t="shared" si="46"/>
        <v>1</v>
      </c>
      <c r="L309" s="25">
        <f t="shared" si="47"/>
        <v>0</v>
      </c>
      <c r="M309" s="25" t="e">
        <f t="shared" si="48"/>
        <v>#DIV/0!</v>
      </c>
      <c r="N309" s="19" t="str">
        <f t="shared" si="49"/>
        <v>not eligible for chi-square test</v>
      </c>
    </row>
    <row r="310" spans="1:14" x14ac:dyDescent="0.2">
      <c r="A310" s="1" t="s">
        <v>375</v>
      </c>
      <c r="B310" s="16">
        <v>629</v>
      </c>
      <c r="C310" s="15">
        <v>6</v>
      </c>
      <c r="D310" s="17">
        <v>623</v>
      </c>
      <c r="E310" s="17">
        <v>89</v>
      </c>
      <c r="F310" s="17">
        <v>2</v>
      </c>
      <c r="G310" s="17">
        <v>87</v>
      </c>
      <c r="H310" s="18">
        <f t="shared" si="43"/>
        <v>7.0083565459610027</v>
      </c>
      <c r="I310" s="25">
        <f t="shared" si="44"/>
        <v>621.99164345403904</v>
      </c>
      <c r="J310" s="25">
        <f t="shared" si="45"/>
        <v>0.99164345403899723</v>
      </c>
      <c r="K310" s="25">
        <f t="shared" si="46"/>
        <v>88.008356545961007</v>
      </c>
      <c r="L310" s="25">
        <f t="shared" si="47"/>
        <v>1.0083565459610027</v>
      </c>
      <c r="M310" s="25">
        <f t="shared" si="48"/>
        <v>101.68539325842696</v>
      </c>
      <c r="N310" s="19" t="str">
        <f t="shared" si="49"/>
        <v>not eligible for chi-square test</v>
      </c>
    </row>
    <row r="311" spans="1:14" x14ac:dyDescent="0.2">
      <c r="A311" s="1" t="s">
        <v>439</v>
      </c>
      <c r="B311" s="16">
        <v>1644</v>
      </c>
      <c r="C311" s="15">
        <v>16</v>
      </c>
      <c r="D311" s="17">
        <v>1628</v>
      </c>
      <c r="E311" s="17">
        <v>159</v>
      </c>
      <c r="F311" s="17">
        <v>0</v>
      </c>
      <c r="G311" s="17">
        <v>159</v>
      </c>
      <c r="H311" s="18">
        <f t="shared" si="43"/>
        <v>14.589018302828618</v>
      </c>
      <c r="I311" s="25">
        <f t="shared" si="44"/>
        <v>1629.4109816971713</v>
      </c>
      <c r="J311" s="25">
        <f t="shared" si="45"/>
        <v>1.4109816971713811</v>
      </c>
      <c r="K311" s="25">
        <f t="shared" si="46"/>
        <v>157.58901830282863</v>
      </c>
      <c r="L311" s="25">
        <f t="shared" si="47"/>
        <v>-1.4109816971713811</v>
      </c>
      <c r="M311" s="25">
        <f t="shared" si="48"/>
        <v>-100</v>
      </c>
      <c r="N311" s="19" t="str">
        <f t="shared" si="49"/>
        <v>not eligible for chi-square test</v>
      </c>
    </row>
    <row r="312" spans="1:14" x14ac:dyDescent="0.2">
      <c r="A312" s="1" t="s">
        <v>441</v>
      </c>
      <c r="B312" s="16">
        <v>1472</v>
      </c>
      <c r="C312" s="15">
        <v>28</v>
      </c>
      <c r="D312" s="17">
        <v>1444</v>
      </c>
      <c r="E312" s="17">
        <v>38</v>
      </c>
      <c r="F312" s="17">
        <v>0</v>
      </c>
      <c r="G312" s="17">
        <v>38</v>
      </c>
      <c r="H312" s="18">
        <f t="shared" si="43"/>
        <v>27.295364238410595</v>
      </c>
      <c r="I312" s="25">
        <f t="shared" si="44"/>
        <v>1444.7046357615895</v>
      </c>
      <c r="J312" s="25">
        <f t="shared" si="45"/>
        <v>0.704635761589404</v>
      </c>
      <c r="K312" s="25">
        <f t="shared" si="46"/>
        <v>37.295364238410599</v>
      </c>
      <c r="L312" s="25">
        <f t="shared" si="47"/>
        <v>-0.704635761589404</v>
      </c>
      <c r="M312" s="25">
        <f t="shared" si="48"/>
        <v>-100</v>
      </c>
      <c r="N312" s="19" t="str">
        <f t="shared" si="49"/>
        <v>not eligible for chi-square test</v>
      </c>
    </row>
  </sheetData>
  <sortState xmlns:xlrd2="http://schemas.microsoft.com/office/spreadsheetml/2017/richdata2" ref="A3:R25">
    <sortCondition descending="1" ref="M25"/>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B9A8C-D4E2-4047-81F6-ADFF731A00E7}">
  <dimension ref="A1:R318"/>
  <sheetViews>
    <sheetView workbookViewId="0">
      <selection activeCell="L2" sqref="L2"/>
    </sheetView>
  </sheetViews>
  <sheetFormatPr defaultColWidth="8.88671875" defaultRowHeight="12.75" x14ac:dyDescent="0.2"/>
  <cols>
    <col min="1" max="1" width="38.21875" style="1" bestFit="1" customWidth="1"/>
    <col min="2" max="2" width="8.88671875" style="15" bestFit="1" customWidth="1"/>
    <col min="3" max="3" width="10.77734375" style="16" bestFit="1" customWidth="1"/>
    <col min="4" max="4" width="7.88671875" style="15" customWidth="1"/>
    <col min="5" max="5" width="6.77734375" style="17" customWidth="1"/>
    <col min="6" max="6" width="8.44140625" style="17" customWidth="1"/>
    <col min="7" max="7" width="10.109375" style="17" bestFit="1" customWidth="1"/>
    <col min="8" max="8" width="10.77734375" style="17" bestFit="1" customWidth="1"/>
    <col min="9" max="9" width="11.109375" style="18" bestFit="1" customWidth="1"/>
    <col min="10" max="10" width="9.21875" style="19" customWidth="1"/>
    <col min="11" max="11" width="10.44140625" style="1" bestFit="1" customWidth="1"/>
    <col min="12" max="12" width="11" style="1" bestFit="1" customWidth="1"/>
    <col min="13" max="13" width="17.109375" style="19" bestFit="1" customWidth="1"/>
    <col min="14" max="14" width="21.88671875" style="2" bestFit="1" customWidth="1"/>
    <col min="15" max="16" width="9.77734375" style="1" bestFit="1" customWidth="1"/>
    <col min="17" max="17" width="24" style="19" bestFit="1" customWidth="1"/>
    <col min="18" max="18" width="47.44140625" style="29" bestFit="1" customWidth="1"/>
    <col min="19" max="16384" width="8.88671875" style="1"/>
  </cols>
  <sheetData>
    <row r="1" spans="1:18" s="7" customFormat="1" ht="38.25" x14ac:dyDescent="0.2">
      <c r="A1" s="4" t="s">
        <v>631</v>
      </c>
      <c r="B1" s="5" t="s">
        <v>633</v>
      </c>
      <c r="C1" s="5" t="s">
        <v>632</v>
      </c>
      <c r="D1" s="5" t="s">
        <v>634</v>
      </c>
      <c r="E1" s="5" t="s">
        <v>665</v>
      </c>
      <c r="F1" s="5" t="s">
        <v>664</v>
      </c>
      <c r="G1" s="5" t="s">
        <v>666</v>
      </c>
      <c r="H1" s="6" t="s">
        <v>638</v>
      </c>
      <c r="I1" s="26" t="s">
        <v>639</v>
      </c>
      <c r="J1" s="26" t="s">
        <v>667</v>
      </c>
      <c r="K1" s="26" t="s">
        <v>668</v>
      </c>
      <c r="L1" s="26" t="s">
        <v>669</v>
      </c>
      <c r="M1" s="26" t="s">
        <v>670</v>
      </c>
      <c r="N1" s="4" t="s">
        <v>1</v>
      </c>
      <c r="O1" s="4" t="s">
        <v>2</v>
      </c>
      <c r="P1" s="4" t="s">
        <v>3</v>
      </c>
      <c r="Q1" s="4" t="s">
        <v>4</v>
      </c>
      <c r="R1" s="27" t="s">
        <v>627</v>
      </c>
    </row>
    <row r="2" spans="1:18" s="14" customFormat="1" ht="21" customHeight="1" x14ac:dyDescent="0.25">
      <c r="A2" s="8" t="s">
        <v>663</v>
      </c>
      <c r="B2" s="10"/>
      <c r="C2" s="9"/>
      <c r="D2" s="11"/>
      <c r="E2" s="11"/>
      <c r="F2" s="11"/>
      <c r="G2" s="11"/>
      <c r="H2" s="24"/>
      <c r="I2" s="24"/>
      <c r="J2" s="24"/>
      <c r="K2" s="24"/>
      <c r="L2" s="24"/>
      <c r="M2" s="13"/>
      <c r="N2" s="22"/>
      <c r="O2" s="22"/>
      <c r="P2" s="13"/>
      <c r="Q2" s="13"/>
      <c r="R2" s="28"/>
    </row>
    <row r="3" spans="1:18" x14ac:dyDescent="0.2">
      <c r="A3" s="1" t="s">
        <v>593</v>
      </c>
      <c r="B3" s="16">
        <v>25179</v>
      </c>
      <c r="C3" s="15">
        <v>141</v>
      </c>
      <c r="D3" s="17">
        <v>25038</v>
      </c>
      <c r="E3" s="17">
        <v>939</v>
      </c>
      <c r="F3" s="17">
        <v>24</v>
      </c>
      <c r="G3" s="17">
        <v>915</v>
      </c>
      <c r="H3" s="18">
        <f t="shared" ref="H3:H13" si="0">(B3/SUM(B3,E3))*SUM(C3,F3)</f>
        <v>159.06788421778083</v>
      </c>
      <c r="I3" s="20">
        <f t="shared" ref="I3:I13" si="1">(B3/SUM(B3,E3))*SUM(D3,G3)</f>
        <v>25019.93211578222</v>
      </c>
      <c r="J3" s="20">
        <f t="shared" ref="J3:J13" si="2">(E3/SUM(B3,E3))*SUM(C3,F3)</f>
        <v>5.9321157822191593</v>
      </c>
      <c r="K3" s="20">
        <f t="shared" ref="K3:K13" si="3">(E3/SUM(B3,E3))*SUM(D3,G3)</f>
        <v>933.06788421778083</v>
      </c>
      <c r="L3" s="20">
        <f t="shared" ref="L3:L13" si="4">F3-J3</f>
        <v>18.06788421778084</v>
      </c>
      <c r="M3" s="19">
        <f t="shared" ref="M3:M13" si="5">100*(L3/J3)</f>
        <v>304.57740342724367</v>
      </c>
      <c r="N3" s="2" t="str">
        <f t="shared" ref="N3:N13" si="6">IF(AND(H3&gt;=5,I3&gt;=5,J3&gt;=5,K3&gt;=5),"eligible for chi-square test","not eligible for chi-square test")</f>
        <v>eligible for chi-square test</v>
      </c>
      <c r="O3" s="1">
        <f t="shared" ref="O3:O13" si="7">(((C3-H3)^2)/H3)+(((D3-I3)^2)/I3)+(((F3-J3)^2)/J3)+(((G3-K3)^2)/K3)</f>
        <v>57.445864473166836</v>
      </c>
      <c r="P3" s="19">
        <f t="shared" ref="P3:P13" si="8">_xlfn.CHISQ.DIST.RT(O3,1)</f>
        <v>3.4741089529878683E-14</v>
      </c>
      <c r="Q3" s="1" t="str">
        <f t="shared" ref="Q3:Q13" si="9">IF(P3&lt;0.01,"statistically significant at p&lt;0.01","not statistically significant at p&lt;0.01")</f>
        <v>statistically significant at p&lt;0.01</v>
      </c>
      <c r="R3" s="29" t="str">
        <f t="shared" ref="R3:R13" si="10">IF(N3="not eligible for chi-square test","not eligible for chi-square testing",IF(P3&gt;=0.01,"test results not statistically significant",IF(L3&lt;=0,"test results statistically significant, minority NOT overrepresented in searches",IF(L3&gt;0,"test results statistically significant, minority overrepresented in searches"))))</f>
        <v>test results statistically significant, minority overrepresented in searches</v>
      </c>
    </row>
    <row r="4" spans="1:18" x14ac:dyDescent="0.2">
      <c r="A4" s="1" t="s">
        <v>81</v>
      </c>
      <c r="B4" s="16">
        <v>10012</v>
      </c>
      <c r="C4" s="15">
        <v>291</v>
      </c>
      <c r="D4" s="17">
        <v>9721</v>
      </c>
      <c r="E4" s="17">
        <v>322</v>
      </c>
      <c r="F4" s="17">
        <v>10</v>
      </c>
      <c r="G4" s="17">
        <v>312</v>
      </c>
      <c r="H4" s="18">
        <f t="shared" si="0"/>
        <v>291.62105670601898</v>
      </c>
      <c r="I4" s="20">
        <f t="shared" si="1"/>
        <v>9720.3789432939811</v>
      </c>
      <c r="J4" s="20">
        <f t="shared" si="2"/>
        <v>9.3789432939810329</v>
      </c>
      <c r="K4" s="20">
        <f t="shared" si="3"/>
        <v>312.62105670601898</v>
      </c>
      <c r="L4" s="20">
        <f t="shared" si="4"/>
        <v>0.62105670601896712</v>
      </c>
      <c r="M4" s="19">
        <f t="shared" si="5"/>
        <v>6.6218196075194555</v>
      </c>
      <c r="N4" s="2" t="str">
        <f t="shared" si="6"/>
        <v>eligible for chi-square test</v>
      </c>
      <c r="O4" s="1">
        <f t="shared" si="7"/>
        <v>4.3721380091235641E-2</v>
      </c>
      <c r="P4" s="19">
        <f t="shared" si="8"/>
        <v>0.83437284385913424</v>
      </c>
      <c r="Q4" s="1" t="str">
        <f t="shared" si="9"/>
        <v>not statistically significant at p&lt;0.01</v>
      </c>
      <c r="R4" s="29" t="str">
        <f t="shared" si="10"/>
        <v>test results not statistically significant</v>
      </c>
    </row>
    <row r="5" spans="1:18" x14ac:dyDescent="0.2">
      <c r="A5" s="1" t="s">
        <v>109</v>
      </c>
      <c r="B5" s="16">
        <v>22019</v>
      </c>
      <c r="C5" s="15">
        <v>362</v>
      </c>
      <c r="D5" s="17">
        <v>21657</v>
      </c>
      <c r="E5" s="17">
        <v>4697</v>
      </c>
      <c r="F5" s="17">
        <v>55</v>
      </c>
      <c r="G5" s="17">
        <v>4642</v>
      </c>
      <c r="H5" s="18">
        <f t="shared" si="0"/>
        <v>343.68629285821231</v>
      </c>
      <c r="I5" s="20">
        <f t="shared" si="1"/>
        <v>21675.313707141788</v>
      </c>
      <c r="J5" s="20">
        <f t="shared" si="2"/>
        <v>73.313707141787688</v>
      </c>
      <c r="K5" s="20">
        <f t="shared" si="3"/>
        <v>4623.6862928582123</v>
      </c>
      <c r="L5" s="20">
        <f t="shared" si="4"/>
        <v>-18.313707141787688</v>
      </c>
      <c r="M5" s="19">
        <f t="shared" si="5"/>
        <v>-24.979922385276783</v>
      </c>
      <c r="N5" s="2" t="str">
        <f t="shared" si="6"/>
        <v>eligible for chi-square test</v>
      </c>
      <c r="O5" s="1">
        <f t="shared" si="7"/>
        <v>5.6386273392181625</v>
      </c>
      <c r="P5" s="19">
        <f t="shared" si="8"/>
        <v>1.7568956981507854E-2</v>
      </c>
      <c r="Q5" s="1" t="str">
        <f t="shared" si="9"/>
        <v>not statistically significant at p&lt;0.01</v>
      </c>
      <c r="R5" s="29" t="str">
        <f t="shared" si="10"/>
        <v>test results not statistically significant</v>
      </c>
    </row>
    <row r="6" spans="1:18" x14ac:dyDescent="0.2">
      <c r="A6" s="1" t="s">
        <v>173</v>
      </c>
      <c r="B6" s="16">
        <v>10959</v>
      </c>
      <c r="C6" s="15">
        <v>201</v>
      </c>
      <c r="D6" s="17">
        <v>10758</v>
      </c>
      <c r="E6" s="17">
        <v>874</v>
      </c>
      <c r="F6" s="17">
        <v>7</v>
      </c>
      <c r="G6" s="17">
        <v>867</v>
      </c>
      <c r="H6" s="18">
        <f t="shared" si="0"/>
        <v>192.63686301022562</v>
      </c>
      <c r="I6" s="20">
        <f t="shared" si="1"/>
        <v>10766.363136989774</v>
      </c>
      <c r="J6" s="20">
        <f t="shared" si="2"/>
        <v>15.363136989774359</v>
      </c>
      <c r="K6" s="20">
        <f t="shared" si="3"/>
        <v>858.63686301022562</v>
      </c>
      <c r="L6" s="20">
        <f t="shared" si="4"/>
        <v>-8.3631369897743593</v>
      </c>
      <c r="M6" s="19">
        <f t="shared" si="5"/>
        <v>-54.436388839992958</v>
      </c>
      <c r="N6" s="2" t="str">
        <f t="shared" si="6"/>
        <v>eligible for chi-square test</v>
      </c>
      <c r="O6" s="1">
        <f t="shared" si="7"/>
        <v>5.0036204495892065</v>
      </c>
      <c r="P6" s="19">
        <f t="shared" si="8"/>
        <v>2.5294354800794103E-2</v>
      </c>
      <c r="Q6" s="1" t="str">
        <f t="shared" si="9"/>
        <v>not statistically significant at p&lt;0.01</v>
      </c>
      <c r="R6" s="29" t="str">
        <f t="shared" si="10"/>
        <v>test results not statistically significant</v>
      </c>
    </row>
    <row r="7" spans="1:18" x14ac:dyDescent="0.2">
      <c r="A7" s="1" t="s">
        <v>207</v>
      </c>
      <c r="B7" s="16">
        <v>7929</v>
      </c>
      <c r="C7" s="15">
        <v>33</v>
      </c>
      <c r="D7" s="17">
        <v>7896</v>
      </c>
      <c r="E7" s="17">
        <v>1594</v>
      </c>
      <c r="F7" s="17">
        <v>6</v>
      </c>
      <c r="G7" s="17">
        <v>1588</v>
      </c>
      <c r="H7" s="18">
        <f t="shared" si="0"/>
        <v>32.47201512128531</v>
      </c>
      <c r="I7" s="20">
        <f t="shared" si="1"/>
        <v>7896.527984878715</v>
      </c>
      <c r="J7" s="20">
        <f t="shared" si="2"/>
        <v>6.5279848787146904</v>
      </c>
      <c r="K7" s="20">
        <f t="shared" si="3"/>
        <v>1587.4720151212853</v>
      </c>
      <c r="L7" s="20">
        <f t="shared" si="4"/>
        <v>-0.52798487871469035</v>
      </c>
      <c r="M7" s="19">
        <f t="shared" si="5"/>
        <v>-8.0880223916610312</v>
      </c>
      <c r="N7" s="2" t="str">
        <f t="shared" si="6"/>
        <v>eligible for chi-square test</v>
      </c>
      <c r="O7" s="1">
        <f t="shared" si="7"/>
        <v>5.1499312942530268E-2</v>
      </c>
      <c r="P7" s="19">
        <f t="shared" si="8"/>
        <v>0.82047459647900001</v>
      </c>
      <c r="Q7" s="1" t="str">
        <f t="shared" si="9"/>
        <v>not statistically significant at p&lt;0.01</v>
      </c>
      <c r="R7" s="29" t="str">
        <f t="shared" si="10"/>
        <v>test results not statistically significant</v>
      </c>
    </row>
    <row r="8" spans="1:18" x14ac:dyDescent="0.2">
      <c r="A8" s="1" t="s">
        <v>243</v>
      </c>
      <c r="B8" s="16">
        <v>3235</v>
      </c>
      <c r="C8" s="15">
        <v>257</v>
      </c>
      <c r="D8" s="17">
        <v>2978</v>
      </c>
      <c r="E8" s="17">
        <v>92</v>
      </c>
      <c r="F8" s="17">
        <v>3</v>
      </c>
      <c r="G8" s="17">
        <v>89</v>
      </c>
      <c r="H8" s="18">
        <f t="shared" si="0"/>
        <v>252.81033964532614</v>
      </c>
      <c r="I8" s="20">
        <f t="shared" si="1"/>
        <v>2982.1896603546738</v>
      </c>
      <c r="J8" s="20">
        <f t="shared" si="2"/>
        <v>7.1896603546738804</v>
      </c>
      <c r="K8" s="20">
        <f t="shared" si="3"/>
        <v>84.81033964532611</v>
      </c>
      <c r="L8" s="20">
        <f t="shared" si="4"/>
        <v>-4.1896603546738804</v>
      </c>
      <c r="M8" s="19">
        <f t="shared" si="5"/>
        <v>-58.273411371237458</v>
      </c>
      <c r="N8" s="2" t="str">
        <f t="shared" si="6"/>
        <v>eligible for chi-square test</v>
      </c>
      <c r="O8" s="1">
        <f t="shared" si="7"/>
        <v>2.7237472247391361</v>
      </c>
      <c r="P8" s="19">
        <f t="shared" si="8"/>
        <v>9.886566759240123E-2</v>
      </c>
      <c r="Q8" s="1" t="str">
        <f t="shared" si="9"/>
        <v>not statistically significant at p&lt;0.01</v>
      </c>
      <c r="R8" s="29" t="str">
        <f t="shared" si="10"/>
        <v>test results not statistically significant</v>
      </c>
    </row>
    <row r="9" spans="1:18" x14ac:dyDescent="0.2">
      <c r="A9" s="1" t="s">
        <v>617</v>
      </c>
      <c r="B9" s="16">
        <v>3844</v>
      </c>
      <c r="C9" s="15">
        <v>101</v>
      </c>
      <c r="D9" s="17">
        <v>3743</v>
      </c>
      <c r="E9" s="17">
        <v>737</v>
      </c>
      <c r="F9" s="17">
        <v>8</v>
      </c>
      <c r="G9" s="17">
        <v>729</v>
      </c>
      <c r="H9" s="18">
        <f t="shared" si="0"/>
        <v>91.463872516917704</v>
      </c>
      <c r="I9" s="20">
        <f t="shared" si="1"/>
        <v>3752.5361274830825</v>
      </c>
      <c r="J9" s="20">
        <f t="shared" si="2"/>
        <v>17.536127483082296</v>
      </c>
      <c r="K9" s="20">
        <f t="shared" si="3"/>
        <v>719.46387251691772</v>
      </c>
      <c r="L9" s="20">
        <f t="shared" si="4"/>
        <v>-9.5361274830822964</v>
      </c>
      <c r="M9" s="19">
        <f t="shared" si="5"/>
        <v>-54.379893692504943</v>
      </c>
      <c r="N9" s="2" t="str">
        <f t="shared" si="6"/>
        <v>eligible for chi-square test</v>
      </c>
      <c r="O9" s="1">
        <f t="shared" si="7"/>
        <v>6.3306136843256517</v>
      </c>
      <c r="P9" s="19">
        <f t="shared" si="8"/>
        <v>1.186712465310728E-2</v>
      </c>
      <c r="Q9" s="1" t="str">
        <f t="shared" si="9"/>
        <v>not statistically significant at p&lt;0.01</v>
      </c>
      <c r="R9" s="29" t="str">
        <f t="shared" si="10"/>
        <v>test results not statistically significant</v>
      </c>
    </row>
    <row r="10" spans="1:18" x14ac:dyDescent="0.2">
      <c r="A10" s="1" t="s">
        <v>313</v>
      </c>
      <c r="B10" s="16">
        <v>11871</v>
      </c>
      <c r="C10" s="15">
        <v>40</v>
      </c>
      <c r="D10" s="17">
        <v>11831</v>
      </c>
      <c r="E10" s="17">
        <v>2610</v>
      </c>
      <c r="F10" s="17">
        <v>12</v>
      </c>
      <c r="G10" s="17">
        <v>2598</v>
      </c>
      <c r="H10" s="18">
        <f t="shared" si="0"/>
        <v>42.627719080174025</v>
      </c>
      <c r="I10" s="20">
        <f t="shared" si="1"/>
        <v>11828.372280919826</v>
      </c>
      <c r="J10" s="20">
        <f t="shared" si="2"/>
        <v>9.3722809198259789</v>
      </c>
      <c r="K10" s="20">
        <f t="shared" si="3"/>
        <v>2600.6277190801738</v>
      </c>
      <c r="L10" s="20">
        <f t="shared" si="4"/>
        <v>2.6277190801740211</v>
      </c>
      <c r="M10" s="19">
        <f t="shared" si="5"/>
        <v>28.03713527851459</v>
      </c>
      <c r="N10" s="2" t="str">
        <f t="shared" si="6"/>
        <v>eligible for chi-square test</v>
      </c>
      <c r="O10" s="1">
        <f t="shared" si="7"/>
        <v>0.90195763734879053</v>
      </c>
      <c r="P10" s="19">
        <f t="shared" si="8"/>
        <v>0.34225733844871414</v>
      </c>
      <c r="Q10" s="1" t="str">
        <f t="shared" si="9"/>
        <v>not statistically significant at p&lt;0.01</v>
      </c>
      <c r="R10" s="29" t="str">
        <f t="shared" si="10"/>
        <v>test results not statistically significant</v>
      </c>
    </row>
    <row r="11" spans="1:18" x14ac:dyDescent="0.2">
      <c r="A11" s="1" t="s">
        <v>397</v>
      </c>
      <c r="B11" s="16">
        <v>5854</v>
      </c>
      <c r="C11" s="15">
        <v>204</v>
      </c>
      <c r="D11" s="17">
        <v>5650</v>
      </c>
      <c r="E11" s="17">
        <v>266</v>
      </c>
      <c r="F11" s="17">
        <v>3</v>
      </c>
      <c r="G11" s="17">
        <v>263</v>
      </c>
      <c r="H11" s="18">
        <f t="shared" si="0"/>
        <v>198.00294117647059</v>
      </c>
      <c r="I11" s="20">
        <f t="shared" si="1"/>
        <v>5655.9970588235301</v>
      </c>
      <c r="J11" s="20">
        <f t="shared" si="2"/>
        <v>8.9970588235294109</v>
      </c>
      <c r="K11" s="20">
        <f t="shared" si="3"/>
        <v>257.00294117647059</v>
      </c>
      <c r="L11" s="20">
        <f t="shared" si="4"/>
        <v>-5.9970588235294109</v>
      </c>
      <c r="M11" s="19">
        <f t="shared" si="5"/>
        <v>-66.655769859431174</v>
      </c>
      <c r="N11" s="2" t="str">
        <f t="shared" si="6"/>
        <v>eligible for chi-square test</v>
      </c>
      <c r="O11" s="1">
        <f t="shared" si="7"/>
        <v>4.3253206109157789</v>
      </c>
      <c r="P11" s="19">
        <f t="shared" si="8"/>
        <v>3.7549339790322461E-2</v>
      </c>
      <c r="Q11" s="1" t="str">
        <f t="shared" si="9"/>
        <v>not statistically significant at p&lt;0.01</v>
      </c>
      <c r="R11" s="29" t="str">
        <f t="shared" si="10"/>
        <v>test results not statistically significant</v>
      </c>
    </row>
    <row r="12" spans="1:18" x14ac:dyDescent="0.2">
      <c r="A12" s="1" t="s">
        <v>555</v>
      </c>
      <c r="B12" s="16">
        <v>12855</v>
      </c>
      <c r="C12" s="15">
        <v>472</v>
      </c>
      <c r="D12" s="17">
        <v>12383</v>
      </c>
      <c r="E12" s="17">
        <v>676</v>
      </c>
      <c r="F12" s="17">
        <v>15</v>
      </c>
      <c r="G12" s="17">
        <v>661</v>
      </c>
      <c r="H12" s="18">
        <f t="shared" si="0"/>
        <v>462.66979528490134</v>
      </c>
      <c r="I12" s="20">
        <f t="shared" si="1"/>
        <v>12392.330204715099</v>
      </c>
      <c r="J12" s="20">
        <f t="shared" si="2"/>
        <v>24.33020471509866</v>
      </c>
      <c r="K12" s="20">
        <f t="shared" si="3"/>
        <v>651.66979528490128</v>
      </c>
      <c r="L12" s="20">
        <f t="shared" si="4"/>
        <v>-9.3302047150986596</v>
      </c>
      <c r="M12" s="19">
        <f t="shared" si="5"/>
        <v>-38.348237609807654</v>
      </c>
      <c r="N12" s="2" t="str">
        <f t="shared" si="6"/>
        <v>eligible for chi-square test</v>
      </c>
      <c r="O12" s="1">
        <f t="shared" si="7"/>
        <v>3.9067309162592574</v>
      </c>
      <c r="P12" s="19">
        <f t="shared" si="8"/>
        <v>4.8093062054802065E-2</v>
      </c>
      <c r="Q12" s="1" t="str">
        <f t="shared" si="9"/>
        <v>not statistically significant at p&lt;0.01</v>
      </c>
      <c r="R12" s="29" t="str">
        <f t="shared" si="10"/>
        <v>test results not statistically significant</v>
      </c>
    </row>
    <row r="13" spans="1:18" x14ac:dyDescent="0.2">
      <c r="A13" s="1" t="s">
        <v>603</v>
      </c>
      <c r="B13" s="16">
        <v>13777</v>
      </c>
      <c r="C13" s="15">
        <v>93</v>
      </c>
      <c r="D13" s="17">
        <v>13684</v>
      </c>
      <c r="E13" s="17">
        <v>2209</v>
      </c>
      <c r="F13" s="17">
        <v>18</v>
      </c>
      <c r="G13" s="17">
        <v>2191</v>
      </c>
      <c r="H13" s="18">
        <f t="shared" si="0"/>
        <v>95.66164143625673</v>
      </c>
      <c r="I13" s="20">
        <f t="shared" si="1"/>
        <v>13681.338358563744</v>
      </c>
      <c r="J13" s="20">
        <f t="shared" si="2"/>
        <v>15.338358563743276</v>
      </c>
      <c r="K13" s="20">
        <f t="shared" si="3"/>
        <v>2193.6616414362566</v>
      </c>
      <c r="L13" s="20">
        <f t="shared" si="4"/>
        <v>2.6616414362567244</v>
      </c>
      <c r="M13" s="19">
        <f t="shared" si="5"/>
        <v>17.352844016492725</v>
      </c>
      <c r="N13" s="2" t="str">
        <f t="shared" si="6"/>
        <v>eligible for chi-square test</v>
      </c>
      <c r="O13" s="1">
        <f t="shared" si="7"/>
        <v>0.53967392714586693</v>
      </c>
      <c r="P13" s="19">
        <f t="shared" si="8"/>
        <v>0.46256789302309786</v>
      </c>
      <c r="Q13" s="1" t="str">
        <f t="shared" si="9"/>
        <v>not statistically significant at p&lt;0.01</v>
      </c>
      <c r="R13" s="29" t="str">
        <f t="shared" si="10"/>
        <v>test results not statistically significant</v>
      </c>
    </row>
    <row r="14" spans="1:18" x14ac:dyDescent="0.2">
      <c r="B14" s="16"/>
      <c r="C14" s="15"/>
      <c r="D14" s="17"/>
      <c r="H14" s="18"/>
      <c r="I14" s="20"/>
      <c r="J14" s="20"/>
      <c r="K14" s="20"/>
      <c r="L14" s="20"/>
      <c r="P14" s="19"/>
      <c r="Q14" s="1"/>
    </row>
    <row r="15" spans="1:18" x14ac:dyDescent="0.2">
      <c r="B15" s="16"/>
      <c r="C15" s="15"/>
      <c r="D15" s="17"/>
      <c r="H15" s="18"/>
      <c r="I15" s="20"/>
      <c r="J15" s="20"/>
      <c r="K15" s="20"/>
      <c r="L15" s="20"/>
      <c r="P15" s="19"/>
      <c r="Q15" s="1"/>
    </row>
    <row r="16" spans="1:18" ht="15.75" x14ac:dyDescent="0.25">
      <c r="A16" s="8" t="s">
        <v>653</v>
      </c>
      <c r="B16" s="16"/>
      <c r="C16" s="15"/>
      <c r="D16" s="17"/>
      <c r="H16" s="25"/>
      <c r="I16" s="25"/>
      <c r="J16" s="25"/>
      <c r="K16" s="25"/>
      <c r="L16" s="25"/>
      <c r="O16" s="2"/>
      <c r="P16" s="19"/>
    </row>
    <row r="17" spans="1:18" x14ac:dyDescent="0.2">
      <c r="A17" s="1" t="s">
        <v>5</v>
      </c>
      <c r="B17" s="15">
        <v>393</v>
      </c>
      <c r="C17" s="17">
        <v>11</v>
      </c>
      <c r="D17" s="17">
        <v>382</v>
      </c>
      <c r="E17" s="17">
        <v>5</v>
      </c>
      <c r="F17" s="17">
        <v>0</v>
      </c>
      <c r="G17" s="18">
        <v>5</v>
      </c>
      <c r="H17" s="25">
        <f t="shared" ref="H17:H80" si="11">(B17/SUM(B17,E17))*SUM(C17,F17)</f>
        <v>10.861809045226131</v>
      </c>
      <c r="I17" s="25">
        <f t="shared" ref="I17:I80" si="12">(B17/SUM(B17,E17))*SUM(D17,G17)</f>
        <v>382.13819095477385</v>
      </c>
      <c r="J17" s="25">
        <f t="shared" ref="J17:J80" si="13">(E17/SUM(B17,E17))*SUM(C17,F17)</f>
        <v>0.13819095477386936</v>
      </c>
      <c r="K17" s="25">
        <f t="shared" ref="K17:K80" si="14">(E17/SUM(B17,E17))*SUM(D17,G17)</f>
        <v>4.8618090452261313</v>
      </c>
      <c r="L17" s="25">
        <f t="shared" ref="L17:L80" si="15">F17-J17</f>
        <v>-0.13819095477386936</v>
      </c>
      <c r="M17" s="19">
        <f t="shared" ref="M17:M80" si="16">100*(L17/J17)</f>
        <v>-100</v>
      </c>
      <c r="N17" s="20" t="str">
        <f t="shared" ref="N17:N80" si="17">IF(AND(H17&gt;=5,I17&gt;=5,J17&gt;=5,K17&gt;=5),"eligible for chi-square test","not eligible for chi-square test")</f>
        <v>not eligible for chi-square test</v>
      </c>
      <c r="O17" s="20"/>
      <c r="P17" s="19"/>
      <c r="R17" s="29" t="str">
        <f t="shared" ref="R17:R80" si="18">IF(N17="not eligible for chi-square test","not eligible for chi-square testing",IF(P17&gt;=0.01,"test results not statistically significant",IF(L17&lt;=0,"test results statistically significant, minority NOT overrepresented in searches",IF(L17&gt;0,"test results statistically significant, minority overrepresented in searches"))))</f>
        <v>not eligible for chi-square testing</v>
      </c>
    </row>
    <row r="18" spans="1:18" x14ac:dyDescent="0.2">
      <c r="A18" s="1" t="s">
        <v>419</v>
      </c>
      <c r="B18" s="16">
        <v>1940</v>
      </c>
      <c r="C18" s="15">
        <v>38</v>
      </c>
      <c r="D18" s="17">
        <v>1902</v>
      </c>
      <c r="E18" s="17">
        <v>14</v>
      </c>
      <c r="F18" s="17">
        <v>0</v>
      </c>
      <c r="G18" s="17">
        <v>14</v>
      </c>
      <c r="H18" s="18">
        <f t="shared" si="11"/>
        <v>37.727737973387924</v>
      </c>
      <c r="I18" s="20">
        <f t="shared" si="12"/>
        <v>1902.272262026612</v>
      </c>
      <c r="J18" s="20">
        <f t="shared" si="13"/>
        <v>0.27226202661207777</v>
      </c>
      <c r="K18" s="20">
        <f t="shared" si="14"/>
        <v>13.727737973387923</v>
      </c>
      <c r="L18" s="20">
        <f t="shared" si="15"/>
        <v>-0.27226202661207777</v>
      </c>
      <c r="M18" s="19">
        <f t="shared" si="16"/>
        <v>-100</v>
      </c>
      <c r="N18" s="2" t="str">
        <f t="shared" si="17"/>
        <v>not eligible for chi-square test</v>
      </c>
      <c r="P18" s="19"/>
      <c r="Q18" s="1"/>
      <c r="R18" s="29" t="str">
        <f t="shared" si="18"/>
        <v>not eligible for chi-square testing</v>
      </c>
    </row>
    <row r="19" spans="1:18" x14ac:dyDescent="0.2">
      <c r="A19" s="1" t="s">
        <v>19</v>
      </c>
      <c r="B19" s="16">
        <v>4475</v>
      </c>
      <c r="C19" s="15">
        <v>21</v>
      </c>
      <c r="D19" s="17">
        <v>4454</v>
      </c>
      <c r="E19" s="17">
        <v>143</v>
      </c>
      <c r="F19" s="17">
        <v>0</v>
      </c>
      <c r="G19" s="17">
        <v>143</v>
      </c>
      <c r="H19" s="18">
        <f t="shared" si="11"/>
        <v>20.349718492854048</v>
      </c>
      <c r="I19" s="20">
        <f t="shared" si="12"/>
        <v>4454.6502815071453</v>
      </c>
      <c r="J19" s="20">
        <f t="shared" si="13"/>
        <v>0.65028150714595057</v>
      </c>
      <c r="K19" s="20">
        <f t="shared" si="14"/>
        <v>142.34971849285404</v>
      </c>
      <c r="L19" s="20">
        <f t="shared" si="15"/>
        <v>-0.65028150714595057</v>
      </c>
      <c r="M19" s="19">
        <f t="shared" si="16"/>
        <v>-100</v>
      </c>
      <c r="N19" s="2" t="str">
        <f t="shared" si="17"/>
        <v>not eligible for chi-square test</v>
      </c>
      <c r="P19" s="19"/>
      <c r="Q19" s="1"/>
      <c r="R19" s="29" t="str">
        <f t="shared" si="18"/>
        <v>not eligible for chi-square testing</v>
      </c>
    </row>
    <row r="20" spans="1:18" x14ac:dyDescent="0.2">
      <c r="A20" s="1" t="s">
        <v>13</v>
      </c>
      <c r="B20" s="16">
        <v>8</v>
      </c>
      <c r="C20" s="15">
        <v>0</v>
      </c>
      <c r="D20" s="17">
        <v>8</v>
      </c>
      <c r="E20" s="17">
        <v>0</v>
      </c>
      <c r="F20" s="17">
        <v>0</v>
      </c>
      <c r="G20" s="17">
        <v>0</v>
      </c>
      <c r="H20" s="18">
        <f t="shared" si="11"/>
        <v>0</v>
      </c>
      <c r="I20" s="20">
        <f t="shared" si="12"/>
        <v>8</v>
      </c>
      <c r="J20" s="20">
        <f t="shared" si="13"/>
        <v>0</v>
      </c>
      <c r="K20" s="20">
        <f t="shared" si="14"/>
        <v>0</v>
      </c>
      <c r="L20" s="20">
        <f t="shared" si="15"/>
        <v>0</v>
      </c>
      <c r="M20" s="19" t="e">
        <f t="shared" si="16"/>
        <v>#DIV/0!</v>
      </c>
      <c r="N20" s="2" t="str">
        <f t="shared" si="17"/>
        <v>not eligible for chi-square test</v>
      </c>
      <c r="P20" s="19"/>
      <c r="Q20" s="1"/>
      <c r="R20" s="29" t="str">
        <f t="shared" si="18"/>
        <v>not eligible for chi-square testing</v>
      </c>
    </row>
    <row r="21" spans="1:18" x14ac:dyDescent="0.2">
      <c r="A21" s="1" t="s">
        <v>451</v>
      </c>
      <c r="B21" s="16">
        <v>5</v>
      </c>
      <c r="C21" s="15">
        <v>0</v>
      </c>
      <c r="D21" s="17">
        <v>5</v>
      </c>
      <c r="E21" s="17">
        <v>0</v>
      </c>
      <c r="F21" s="17">
        <v>0</v>
      </c>
      <c r="G21" s="17">
        <v>0</v>
      </c>
      <c r="H21" s="18">
        <f t="shared" si="11"/>
        <v>0</v>
      </c>
      <c r="I21" s="20">
        <f t="shared" si="12"/>
        <v>5</v>
      </c>
      <c r="J21" s="20">
        <f t="shared" si="13"/>
        <v>0</v>
      </c>
      <c r="K21" s="20">
        <f t="shared" si="14"/>
        <v>0</v>
      </c>
      <c r="L21" s="20">
        <f t="shared" si="15"/>
        <v>0</v>
      </c>
      <c r="M21" s="19" t="e">
        <f t="shared" si="16"/>
        <v>#DIV/0!</v>
      </c>
      <c r="N21" s="2" t="str">
        <f t="shared" si="17"/>
        <v>not eligible for chi-square test</v>
      </c>
      <c r="P21" s="19"/>
      <c r="Q21" s="1"/>
      <c r="R21" s="29" t="str">
        <f t="shared" si="18"/>
        <v>not eligible for chi-square testing</v>
      </c>
    </row>
    <row r="22" spans="1:18" x14ac:dyDescent="0.2">
      <c r="A22" s="1" t="s">
        <v>449</v>
      </c>
      <c r="B22" s="16">
        <v>3305</v>
      </c>
      <c r="C22" s="15">
        <v>10</v>
      </c>
      <c r="D22" s="17">
        <v>3295</v>
      </c>
      <c r="E22" s="17">
        <v>396</v>
      </c>
      <c r="F22" s="17">
        <v>2</v>
      </c>
      <c r="G22" s="17">
        <v>394</v>
      </c>
      <c r="H22" s="18">
        <f t="shared" si="11"/>
        <v>10.716022696568496</v>
      </c>
      <c r="I22" s="20">
        <f t="shared" si="12"/>
        <v>3294.2839773034316</v>
      </c>
      <c r="J22" s="20">
        <f t="shared" si="13"/>
        <v>1.283977303431505</v>
      </c>
      <c r="K22" s="20">
        <f t="shared" si="14"/>
        <v>394.71602269656847</v>
      </c>
      <c r="L22" s="20">
        <f t="shared" si="15"/>
        <v>0.71602269656849504</v>
      </c>
      <c r="M22" s="19">
        <f t="shared" si="16"/>
        <v>55.765993265993274</v>
      </c>
      <c r="N22" s="2" t="str">
        <f t="shared" si="17"/>
        <v>not eligible for chi-square test</v>
      </c>
      <c r="P22" s="19"/>
      <c r="Q22" s="1"/>
      <c r="R22" s="29" t="str">
        <f t="shared" si="18"/>
        <v>not eligible for chi-square testing</v>
      </c>
    </row>
    <row r="23" spans="1:18" x14ac:dyDescent="0.2">
      <c r="A23" s="1" t="s">
        <v>21</v>
      </c>
      <c r="B23" s="16">
        <v>934</v>
      </c>
      <c r="C23" s="15">
        <v>37</v>
      </c>
      <c r="D23" s="17">
        <v>897</v>
      </c>
      <c r="E23" s="17">
        <v>20</v>
      </c>
      <c r="F23" s="17">
        <v>0</v>
      </c>
      <c r="G23" s="17">
        <v>20</v>
      </c>
      <c r="H23" s="18">
        <f t="shared" si="11"/>
        <v>36.224318658280922</v>
      </c>
      <c r="I23" s="20">
        <f t="shared" si="12"/>
        <v>897.77568134171906</v>
      </c>
      <c r="J23" s="20">
        <f t="shared" si="13"/>
        <v>0.77568134171907765</v>
      </c>
      <c r="K23" s="20">
        <f t="shared" si="14"/>
        <v>19.224318658280925</v>
      </c>
      <c r="L23" s="20">
        <f t="shared" si="15"/>
        <v>-0.77568134171907765</v>
      </c>
      <c r="M23" s="19">
        <f t="shared" si="16"/>
        <v>-100</v>
      </c>
      <c r="N23" s="2" t="str">
        <f t="shared" si="17"/>
        <v>not eligible for chi-square test</v>
      </c>
      <c r="P23" s="19"/>
      <c r="Q23" s="1"/>
      <c r="R23" s="29" t="str">
        <f t="shared" si="18"/>
        <v>not eligible for chi-square testing</v>
      </c>
    </row>
    <row r="24" spans="1:18" x14ac:dyDescent="0.2">
      <c r="A24" s="1" t="s">
        <v>63</v>
      </c>
      <c r="B24" s="16">
        <v>528</v>
      </c>
      <c r="C24" s="15">
        <v>1</v>
      </c>
      <c r="D24" s="17">
        <v>527</v>
      </c>
      <c r="E24" s="17">
        <v>8</v>
      </c>
      <c r="F24" s="17">
        <v>0</v>
      </c>
      <c r="G24" s="17">
        <v>8</v>
      </c>
      <c r="H24" s="18">
        <f t="shared" si="11"/>
        <v>0.9850746268656716</v>
      </c>
      <c r="I24" s="20">
        <f t="shared" si="12"/>
        <v>527.01492537313436</v>
      </c>
      <c r="J24" s="20">
        <f t="shared" si="13"/>
        <v>1.4925373134328358E-2</v>
      </c>
      <c r="K24" s="20">
        <f t="shared" si="14"/>
        <v>7.9850746268656714</v>
      </c>
      <c r="L24" s="20">
        <f t="shared" si="15"/>
        <v>-1.4925373134328358E-2</v>
      </c>
      <c r="M24" s="19">
        <f t="shared" si="16"/>
        <v>-100</v>
      </c>
      <c r="N24" s="2" t="str">
        <f t="shared" si="17"/>
        <v>not eligible for chi-square test</v>
      </c>
      <c r="P24" s="19"/>
      <c r="Q24" s="1"/>
      <c r="R24" s="29" t="str">
        <f t="shared" si="18"/>
        <v>not eligible for chi-square testing</v>
      </c>
    </row>
    <row r="25" spans="1:18" x14ac:dyDescent="0.2">
      <c r="A25" s="1" t="s">
        <v>23</v>
      </c>
      <c r="B25" s="16">
        <v>2141</v>
      </c>
      <c r="C25" s="15">
        <v>16</v>
      </c>
      <c r="D25" s="17">
        <v>2125</v>
      </c>
      <c r="E25" s="17">
        <v>34</v>
      </c>
      <c r="F25" s="17">
        <v>0</v>
      </c>
      <c r="G25" s="17">
        <v>34</v>
      </c>
      <c r="H25" s="18">
        <f t="shared" si="11"/>
        <v>15.749885057471264</v>
      </c>
      <c r="I25" s="20">
        <f t="shared" si="12"/>
        <v>2125.2501149425289</v>
      </c>
      <c r="J25" s="20">
        <f t="shared" si="13"/>
        <v>0.25011494252873562</v>
      </c>
      <c r="K25" s="20">
        <f t="shared" si="14"/>
        <v>33.749885057471261</v>
      </c>
      <c r="L25" s="20">
        <f t="shared" si="15"/>
        <v>-0.25011494252873562</v>
      </c>
      <c r="M25" s="19">
        <f t="shared" si="16"/>
        <v>-100</v>
      </c>
      <c r="N25" s="2" t="str">
        <f t="shared" si="17"/>
        <v>not eligible for chi-square test</v>
      </c>
      <c r="P25" s="19"/>
      <c r="Q25" s="1"/>
      <c r="R25" s="29" t="str">
        <f t="shared" si="18"/>
        <v>not eligible for chi-square testing</v>
      </c>
    </row>
    <row r="26" spans="1:18" x14ac:dyDescent="0.2">
      <c r="A26" s="1" t="s">
        <v>25</v>
      </c>
      <c r="B26" s="16">
        <v>3209</v>
      </c>
      <c r="C26" s="15">
        <v>29</v>
      </c>
      <c r="D26" s="17">
        <v>3180</v>
      </c>
      <c r="E26" s="17">
        <v>66</v>
      </c>
      <c r="F26" s="17">
        <v>0</v>
      </c>
      <c r="G26" s="17">
        <v>66</v>
      </c>
      <c r="H26" s="18">
        <f t="shared" si="11"/>
        <v>28.41557251908397</v>
      </c>
      <c r="I26" s="20">
        <f t="shared" si="12"/>
        <v>3180.584427480916</v>
      </c>
      <c r="J26" s="20">
        <f t="shared" si="13"/>
        <v>0.58442748091603058</v>
      </c>
      <c r="K26" s="20">
        <f t="shared" si="14"/>
        <v>65.415572519083966</v>
      </c>
      <c r="L26" s="20">
        <f t="shared" si="15"/>
        <v>-0.58442748091603058</v>
      </c>
      <c r="M26" s="19">
        <f t="shared" si="16"/>
        <v>-100</v>
      </c>
      <c r="N26" s="2" t="str">
        <f t="shared" si="17"/>
        <v>not eligible for chi-square test</v>
      </c>
      <c r="P26" s="19"/>
      <c r="Q26" s="1"/>
      <c r="R26" s="29" t="str">
        <f t="shared" si="18"/>
        <v>not eligible for chi-square testing</v>
      </c>
    </row>
    <row r="27" spans="1:18" x14ac:dyDescent="0.2">
      <c r="A27" s="1" t="s">
        <v>27</v>
      </c>
      <c r="B27" s="16">
        <v>82</v>
      </c>
      <c r="C27" s="15">
        <v>3</v>
      </c>
      <c r="D27" s="17">
        <v>79</v>
      </c>
      <c r="E27" s="17">
        <v>9</v>
      </c>
      <c r="F27" s="17">
        <v>0</v>
      </c>
      <c r="G27" s="17">
        <v>9</v>
      </c>
      <c r="H27" s="18">
        <f t="shared" si="11"/>
        <v>2.7032967032967035</v>
      </c>
      <c r="I27" s="20">
        <f t="shared" si="12"/>
        <v>79.296703296703299</v>
      </c>
      <c r="J27" s="20">
        <f t="shared" si="13"/>
        <v>0.2967032967032967</v>
      </c>
      <c r="K27" s="20">
        <f t="shared" si="14"/>
        <v>8.7032967032967026</v>
      </c>
      <c r="L27" s="20">
        <f t="shared" si="15"/>
        <v>-0.2967032967032967</v>
      </c>
      <c r="M27" s="19">
        <f t="shared" si="16"/>
        <v>-100</v>
      </c>
      <c r="N27" s="2" t="str">
        <f t="shared" si="17"/>
        <v>not eligible for chi-square test</v>
      </c>
      <c r="P27" s="19"/>
      <c r="Q27" s="1"/>
      <c r="R27" s="29" t="str">
        <f t="shared" si="18"/>
        <v>not eligible for chi-square testing</v>
      </c>
    </row>
    <row r="28" spans="1:18" x14ac:dyDescent="0.2">
      <c r="A28" s="1" t="s">
        <v>618</v>
      </c>
      <c r="B28" s="16">
        <v>989</v>
      </c>
      <c r="C28" s="15">
        <v>7</v>
      </c>
      <c r="D28" s="17">
        <v>982</v>
      </c>
      <c r="E28" s="17">
        <v>12</v>
      </c>
      <c r="F28" s="17">
        <v>0</v>
      </c>
      <c r="G28" s="17">
        <v>12</v>
      </c>
      <c r="H28" s="18">
        <f t="shared" si="11"/>
        <v>6.9160839160839158</v>
      </c>
      <c r="I28" s="20">
        <f t="shared" si="12"/>
        <v>982.08391608391605</v>
      </c>
      <c r="J28" s="20">
        <f t="shared" si="13"/>
        <v>8.3916083916083919E-2</v>
      </c>
      <c r="K28" s="20">
        <f t="shared" si="14"/>
        <v>11.916083916083917</v>
      </c>
      <c r="L28" s="20">
        <f t="shared" si="15"/>
        <v>-8.3916083916083919E-2</v>
      </c>
      <c r="M28" s="19">
        <f t="shared" si="16"/>
        <v>-100</v>
      </c>
      <c r="N28" s="2" t="str">
        <f t="shared" si="17"/>
        <v>not eligible for chi-square test</v>
      </c>
      <c r="P28" s="19"/>
      <c r="Q28" s="1"/>
      <c r="R28" s="29" t="str">
        <f t="shared" si="18"/>
        <v>not eligible for chi-square testing</v>
      </c>
    </row>
    <row r="29" spans="1:18" x14ac:dyDescent="0.2">
      <c r="A29" s="1" t="s">
        <v>619</v>
      </c>
      <c r="B29" s="16">
        <v>1489</v>
      </c>
      <c r="C29" s="15">
        <v>16</v>
      </c>
      <c r="D29" s="17">
        <v>1473</v>
      </c>
      <c r="E29" s="17">
        <v>26</v>
      </c>
      <c r="F29" s="17">
        <v>0</v>
      </c>
      <c r="G29" s="17">
        <v>26</v>
      </c>
      <c r="H29" s="18">
        <f t="shared" si="11"/>
        <v>15.725412541254125</v>
      </c>
      <c r="I29" s="20">
        <f t="shared" si="12"/>
        <v>1473.2745874587458</v>
      </c>
      <c r="J29" s="20">
        <f t="shared" si="13"/>
        <v>0.27458745874587459</v>
      </c>
      <c r="K29" s="20">
        <f t="shared" si="14"/>
        <v>25.725412541254126</v>
      </c>
      <c r="L29" s="20">
        <f t="shared" si="15"/>
        <v>-0.27458745874587459</v>
      </c>
      <c r="M29" s="19">
        <f t="shared" si="16"/>
        <v>-100</v>
      </c>
      <c r="N29" s="2" t="str">
        <f t="shared" si="17"/>
        <v>not eligible for chi-square test</v>
      </c>
      <c r="P29" s="19"/>
      <c r="Q29" s="1"/>
      <c r="R29" s="29" t="str">
        <f t="shared" si="18"/>
        <v>not eligible for chi-square testing</v>
      </c>
    </row>
    <row r="30" spans="1:18" x14ac:dyDescent="0.2">
      <c r="A30" s="1" t="s">
        <v>29</v>
      </c>
      <c r="B30" s="16">
        <v>2472</v>
      </c>
      <c r="C30" s="15">
        <v>41</v>
      </c>
      <c r="D30" s="17">
        <v>2431</v>
      </c>
      <c r="E30" s="17">
        <v>30</v>
      </c>
      <c r="F30" s="17">
        <v>0</v>
      </c>
      <c r="G30" s="17">
        <v>30</v>
      </c>
      <c r="H30" s="18">
        <f t="shared" si="11"/>
        <v>40.508393285371703</v>
      </c>
      <c r="I30" s="20">
        <f t="shared" si="12"/>
        <v>2431.4916067146282</v>
      </c>
      <c r="J30" s="20">
        <f t="shared" si="13"/>
        <v>0.49160671462829736</v>
      </c>
      <c r="K30" s="20">
        <f t="shared" si="14"/>
        <v>29.508393285371703</v>
      </c>
      <c r="L30" s="20">
        <f t="shared" si="15"/>
        <v>-0.49160671462829736</v>
      </c>
      <c r="M30" s="19">
        <f t="shared" si="16"/>
        <v>-100</v>
      </c>
      <c r="N30" s="2" t="str">
        <f t="shared" si="17"/>
        <v>not eligible for chi-square test</v>
      </c>
      <c r="P30" s="19"/>
      <c r="Q30" s="1"/>
      <c r="R30" s="29" t="str">
        <f t="shared" si="18"/>
        <v>not eligible for chi-square testing</v>
      </c>
    </row>
    <row r="31" spans="1:18" x14ac:dyDescent="0.2">
      <c r="A31" s="1" t="s">
        <v>583</v>
      </c>
      <c r="B31" s="16">
        <v>573</v>
      </c>
      <c r="C31" s="15">
        <v>2</v>
      </c>
      <c r="D31" s="17">
        <v>571</v>
      </c>
      <c r="E31" s="17">
        <v>30</v>
      </c>
      <c r="F31" s="17">
        <v>0</v>
      </c>
      <c r="G31" s="17">
        <v>30</v>
      </c>
      <c r="H31" s="18">
        <f t="shared" si="11"/>
        <v>1.900497512437811</v>
      </c>
      <c r="I31" s="20">
        <f t="shared" si="12"/>
        <v>571.09950248756218</v>
      </c>
      <c r="J31" s="20">
        <f t="shared" si="13"/>
        <v>9.950248756218906E-2</v>
      </c>
      <c r="K31" s="20">
        <f t="shared" si="14"/>
        <v>29.900497512437813</v>
      </c>
      <c r="L31" s="20">
        <f t="shared" si="15"/>
        <v>-9.950248756218906E-2</v>
      </c>
      <c r="M31" s="19">
        <f t="shared" si="16"/>
        <v>-100</v>
      </c>
      <c r="N31" s="2" t="str">
        <f t="shared" si="17"/>
        <v>not eligible for chi-square test</v>
      </c>
      <c r="P31" s="19"/>
      <c r="Q31" s="1"/>
      <c r="R31" s="29" t="str">
        <f t="shared" si="18"/>
        <v>not eligible for chi-square testing</v>
      </c>
    </row>
    <row r="32" spans="1:18" x14ac:dyDescent="0.2">
      <c r="A32" s="1" t="s">
        <v>33</v>
      </c>
      <c r="B32" s="16">
        <v>5288</v>
      </c>
      <c r="C32" s="15">
        <v>15</v>
      </c>
      <c r="D32" s="17">
        <v>5273</v>
      </c>
      <c r="E32" s="17">
        <v>642</v>
      </c>
      <c r="F32" s="17">
        <v>1</v>
      </c>
      <c r="G32" s="17">
        <v>641</v>
      </c>
      <c r="H32" s="18">
        <f t="shared" si="11"/>
        <v>14.267790893760539</v>
      </c>
      <c r="I32" s="20">
        <f t="shared" si="12"/>
        <v>5273.7322091062397</v>
      </c>
      <c r="J32" s="20">
        <f t="shared" si="13"/>
        <v>1.7322091062394604</v>
      </c>
      <c r="K32" s="20">
        <f t="shared" si="14"/>
        <v>640.26779089376055</v>
      </c>
      <c r="L32" s="20">
        <f t="shared" si="15"/>
        <v>-0.73220910623946045</v>
      </c>
      <c r="M32" s="19">
        <f t="shared" si="16"/>
        <v>-42.270249221183803</v>
      </c>
      <c r="N32" s="2" t="str">
        <f t="shared" si="17"/>
        <v>not eligible for chi-square test</v>
      </c>
      <c r="P32" s="19"/>
      <c r="Q32" s="1"/>
      <c r="R32" s="29" t="str">
        <f t="shared" si="18"/>
        <v>not eligible for chi-square testing</v>
      </c>
    </row>
    <row r="33" spans="1:18" ht="15.75" customHeight="1" x14ac:dyDescent="0.2">
      <c r="A33" s="1" t="s">
        <v>31</v>
      </c>
      <c r="B33" s="16">
        <v>90</v>
      </c>
      <c r="C33" s="15">
        <v>2</v>
      </c>
      <c r="D33" s="17">
        <v>88</v>
      </c>
      <c r="E33" s="17">
        <v>14</v>
      </c>
      <c r="F33" s="17">
        <v>0</v>
      </c>
      <c r="G33" s="17">
        <v>14</v>
      </c>
      <c r="H33" s="18">
        <f t="shared" si="11"/>
        <v>1.7307692307692308</v>
      </c>
      <c r="I33" s="20">
        <f t="shared" si="12"/>
        <v>88.269230769230774</v>
      </c>
      <c r="J33" s="20">
        <f t="shared" si="13"/>
        <v>0.26923076923076922</v>
      </c>
      <c r="K33" s="20">
        <f t="shared" si="14"/>
        <v>13.73076923076923</v>
      </c>
      <c r="L33" s="20">
        <f t="shared" si="15"/>
        <v>-0.26923076923076922</v>
      </c>
      <c r="M33" s="19">
        <f t="shared" si="16"/>
        <v>-100</v>
      </c>
      <c r="N33" s="2" t="str">
        <f t="shared" si="17"/>
        <v>not eligible for chi-square test</v>
      </c>
      <c r="P33" s="19"/>
      <c r="Q33" s="1"/>
      <c r="R33" s="29" t="str">
        <f t="shared" si="18"/>
        <v>not eligible for chi-square testing</v>
      </c>
    </row>
    <row r="34" spans="1:18" x14ac:dyDescent="0.2">
      <c r="A34" s="1" t="s">
        <v>171</v>
      </c>
      <c r="B34" s="16">
        <v>1669</v>
      </c>
      <c r="C34" s="15">
        <v>4</v>
      </c>
      <c r="D34" s="17">
        <v>1665</v>
      </c>
      <c r="E34" s="17">
        <v>46</v>
      </c>
      <c r="F34" s="17">
        <v>0</v>
      </c>
      <c r="G34" s="17">
        <v>46</v>
      </c>
      <c r="H34" s="18">
        <f t="shared" si="11"/>
        <v>3.8927113702623908</v>
      </c>
      <c r="I34" s="20">
        <f t="shared" si="12"/>
        <v>1665.1072886297377</v>
      </c>
      <c r="J34" s="20">
        <f t="shared" si="13"/>
        <v>0.10728862973760933</v>
      </c>
      <c r="K34" s="20">
        <f t="shared" si="14"/>
        <v>45.89271137026239</v>
      </c>
      <c r="L34" s="20">
        <f t="shared" si="15"/>
        <v>-0.10728862973760933</v>
      </c>
      <c r="M34" s="19">
        <f t="shared" si="16"/>
        <v>-100</v>
      </c>
      <c r="N34" s="2" t="str">
        <f t="shared" si="17"/>
        <v>not eligible for chi-square test</v>
      </c>
      <c r="P34" s="19"/>
      <c r="Q34" s="1"/>
      <c r="R34" s="29" t="str">
        <f t="shared" si="18"/>
        <v>not eligible for chi-square testing</v>
      </c>
    </row>
    <row r="35" spans="1:18" x14ac:dyDescent="0.2">
      <c r="A35" s="1" t="s">
        <v>35</v>
      </c>
      <c r="B35" s="16">
        <v>11177</v>
      </c>
      <c r="C35" s="15">
        <v>245</v>
      </c>
      <c r="D35" s="17">
        <v>10932</v>
      </c>
      <c r="E35" s="17">
        <v>61</v>
      </c>
      <c r="F35" s="17">
        <v>0</v>
      </c>
      <c r="G35" s="17">
        <v>61</v>
      </c>
      <c r="H35" s="18">
        <f t="shared" si="11"/>
        <v>243.67013703505964</v>
      </c>
      <c r="I35" s="20">
        <f t="shared" si="12"/>
        <v>10933.32986296494</v>
      </c>
      <c r="J35" s="20">
        <f t="shared" si="13"/>
        <v>1.3298629649403808</v>
      </c>
      <c r="K35" s="20">
        <f t="shared" si="14"/>
        <v>59.670137035059618</v>
      </c>
      <c r="L35" s="20">
        <f t="shared" si="15"/>
        <v>-1.3298629649403808</v>
      </c>
      <c r="M35" s="19">
        <f t="shared" si="16"/>
        <v>-100</v>
      </c>
      <c r="N35" s="2" t="str">
        <f t="shared" si="17"/>
        <v>not eligible for chi-square test</v>
      </c>
      <c r="P35" s="19"/>
      <c r="Q35" s="1"/>
      <c r="R35" s="29" t="str">
        <f t="shared" si="18"/>
        <v>not eligible for chi-square testing</v>
      </c>
    </row>
    <row r="36" spans="1:18" x14ac:dyDescent="0.2">
      <c r="A36" s="1" t="s">
        <v>39</v>
      </c>
      <c r="B36" s="16">
        <v>238</v>
      </c>
      <c r="C36" s="15">
        <v>3</v>
      </c>
      <c r="D36" s="17">
        <v>235</v>
      </c>
      <c r="E36" s="17">
        <v>2</v>
      </c>
      <c r="F36" s="17">
        <v>0</v>
      </c>
      <c r="G36" s="17">
        <v>2</v>
      </c>
      <c r="H36" s="18">
        <f t="shared" si="11"/>
        <v>2.9750000000000001</v>
      </c>
      <c r="I36" s="20">
        <f t="shared" si="12"/>
        <v>235.02500000000001</v>
      </c>
      <c r="J36" s="20">
        <f t="shared" si="13"/>
        <v>2.5000000000000001E-2</v>
      </c>
      <c r="K36" s="20">
        <f t="shared" si="14"/>
        <v>1.9749999999999999</v>
      </c>
      <c r="L36" s="20">
        <f t="shared" si="15"/>
        <v>-2.5000000000000001E-2</v>
      </c>
      <c r="M36" s="19">
        <f t="shared" si="16"/>
        <v>-100</v>
      </c>
      <c r="N36" s="2" t="str">
        <f t="shared" si="17"/>
        <v>not eligible for chi-square test</v>
      </c>
      <c r="P36" s="19"/>
      <c r="Q36" s="1"/>
      <c r="R36" s="29" t="str">
        <f t="shared" si="18"/>
        <v>not eligible for chi-square testing</v>
      </c>
    </row>
    <row r="37" spans="1:18" x14ac:dyDescent="0.2">
      <c r="A37" s="1" t="s">
        <v>41</v>
      </c>
      <c r="B37" s="16">
        <v>2866</v>
      </c>
      <c r="C37" s="15">
        <v>153</v>
      </c>
      <c r="D37" s="17">
        <v>2713</v>
      </c>
      <c r="E37" s="17">
        <v>30</v>
      </c>
      <c r="F37" s="17">
        <v>1</v>
      </c>
      <c r="G37" s="17">
        <v>29</v>
      </c>
      <c r="H37" s="18">
        <f t="shared" si="11"/>
        <v>152.40469613259668</v>
      </c>
      <c r="I37" s="20">
        <f t="shared" si="12"/>
        <v>2713.5953038674033</v>
      </c>
      <c r="J37" s="20">
        <f t="shared" si="13"/>
        <v>1.5953038674033149</v>
      </c>
      <c r="K37" s="20">
        <f t="shared" si="14"/>
        <v>28.404696132596683</v>
      </c>
      <c r="L37" s="20">
        <f t="shared" si="15"/>
        <v>-0.59530386740331487</v>
      </c>
      <c r="M37" s="19">
        <f t="shared" si="16"/>
        <v>-37.316017316017316</v>
      </c>
      <c r="N37" s="2" t="str">
        <f t="shared" si="17"/>
        <v>not eligible for chi-square test</v>
      </c>
      <c r="P37" s="19"/>
      <c r="Q37" s="1"/>
      <c r="R37" s="29" t="str">
        <f t="shared" si="18"/>
        <v>not eligible for chi-square testing</v>
      </c>
    </row>
    <row r="38" spans="1:18" x14ac:dyDescent="0.2">
      <c r="A38" s="1" t="s">
        <v>43</v>
      </c>
      <c r="B38" s="16">
        <v>888</v>
      </c>
      <c r="C38" s="15">
        <v>32</v>
      </c>
      <c r="D38" s="17">
        <v>856</v>
      </c>
      <c r="E38" s="17">
        <v>10</v>
      </c>
      <c r="F38" s="17">
        <v>0</v>
      </c>
      <c r="G38" s="17">
        <v>10</v>
      </c>
      <c r="H38" s="18">
        <f t="shared" si="11"/>
        <v>31.643652561247215</v>
      </c>
      <c r="I38" s="20">
        <f t="shared" si="12"/>
        <v>856.35634743875278</v>
      </c>
      <c r="J38" s="20">
        <f t="shared" si="13"/>
        <v>0.35634743875278396</v>
      </c>
      <c r="K38" s="20">
        <f t="shared" si="14"/>
        <v>9.6436525612472153</v>
      </c>
      <c r="L38" s="20">
        <f t="shared" si="15"/>
        <v>-0.35634743875278396</v>
      </c>
      <c r="M38" s="19">
        <f t="shared" si="16"/>
        <v>-100</v>
      </c>
      <c r="N38" s="2" t="str">
        <f t="shared" si="17"/>
        <v>not eligible for chi-square test</v>
      </c>
      <c r="P38" s="19"/>
      <c r="Q38" s="1"/>
      <c r="R38" s="29" t="str">
        <f t="shared" si="18"/>
        <v>not eligible for chi-square testing</v>
      </c>
    </row>
    <row r="39" spans="1:18" x14ac:dyDescent="0.2">
      <c r="A39" s="1" t="s">
        <v>85</v>
      </c>
      <c r="B39" s="16">
        <v>591</v>
      </c>
      <c r="C39" s="15">
        <v>12</v>
      </c>
      <c r="D39" s="17">
        <v>579</v>
      </c>
      <c r="E39" s="17">
        <v>22</v>
      </c>
      <c r="F39" s="17">
        <v>0</v>
      </c>
      <c r="G39" s="17">
        <v>22</v>
      </c>
      <c r="H39" s="18">
        <f t="shared" si="11"/>
        <v>11.569331158238173</v>
      </c>
      <c r="I39" s="20">
        <f t="shared" si="12"/>
        <v>579.43066884176176</v>
      </c>
      <c r="J39" s="20">
        <f t="shared" si="13"/>
        <v>0.43066884176182707</v>
      </c>
      <c r="K39" s="20">
        <f t="shared" si="14"/>
        <v>21.569331158238171</v>
      </c>
      <c r="L39" s="20">
        <f t="shared" si="15"/>
        <v>-0.43066884176182707</v>
      </c>
      <c r="M39" s="19">
        <f t="shared" si="16"/>
        <v>-100</v>
      </c>
      <c r="N39" s="2" t="str">
        <f t="shared" si="17"/>
        <v>not eligible for chi-square test</v>
      </c>
      <c r="P39" s="19"/>
      <c r="Q39" s="1"/>
      <c r="R39" s="29" t="str">
        <f t="shared" si="18"/>
        <v>not eligible for chi-square testing</v>
      </c>
    </row>
    <row r="40" spans="1:18" x14ac:dyDescent="0.2">
      <c r="A40" s="1" t="s">
        <v>431</v>
      </c>
      <c r="B40" s="16">
        <v>367</v>
      </c>
      <c r="C40" s="15">
        <v>17</v>
      </c>
      <c r="D40" s="17">
        <v>350</v>
      </c>
      <c r="E40" s="17">
        <v>0</v>
      </c>
      <c r="F40" s="17">
        <v>0</v>
      </c>
      <c r="G40" s="17">
        <v>0</v>
      </c>
      <c r="H40" s="18">
        <f t="shared" si="11"/>
        <v>17</v>
      </c>
      <c r="I40" s="20">
        <f t="shared" si="12"/>
        <v>350</v>
      </c>
      <c r="J40" s="20">
        <f t="shared" si="13"/>
        <v>0</v>
      </c>
      <c r="K40" s="20">
        <f t="shared" si="14"/>
        <v>0</v>
      </c>
      <c r="L40" s="20">
        <f t="shared" si="15"/>
        <v>0</v>
      </c>
      <c r="M40" s="19" t="e">
        <f t="shared" si="16"/>
        <v>#DIV/0!</v>
      </c>
      <c r="N40" s="2" t="str">
        <f t="shared" si="17"/>
        <v>not eligible for chi-square test</v>
      </c>
      <c r="P40" s="19"/>
      <c r="Q40" s="1"/>
      <c r="R40" s="29" t="str">
        <f t="shared" si="18"/>
        <v>not eligible for chi-square testing</v>
      </c>
    </row>
    <row r="41" spans="1:18" x14ac:dyDescent="0.2">
      <c r="A41" s="1" t="s">
        <v>135</v>
      </c>
      <c r="B41" s="16">
        <v>441</v>
      </c>
      <c r="C41" s="15">
        <v>2</v>
      </c>
      <c r="D41" s="17">
        <v>439</v>
      </c>
      <c r="E41" s="17">
        <v>16</v>
      </c>
      <c r="F41" s="17">
        <v>0</v>
      </c>
      <c r="G41" s="17">
        <v>16</v>
      </c>
      <c r="H41" s="18">
        <f t="shared" si="11"/>
        <v>1.9299781181619255</v>
      </c>
      <c r="I41" s="20">
        <f t="shared" si="12"/>
        <v>439.07002188183804</v>
      </c>
      <c r="J41" s="20">
        <f t="shared" si="13"/>
        <v>7.0021881838074396E-2</v>
      </c>
      <c r="K41" s="20">
        <f t="shared" si="14"/>
        <v>15.929978118161925</v>
      </c>
      <c r="L41" s="20">
        <f t="shared" si="15"/>
        <v>-7.0021881838074396E-2</v>
      </c>
      <c r="M41" s="19">
        <f t="shared" si="16"/>
        <v>-100</v>
      </c>
      <c r="N41" s="2" t="str">
        <f t="shared" si="17"/>
        <v>not eligible for chi-square test</v>
      </c>
      <c r="P41" s="19"/>
      <c r="Q41" s="1"/>
      <c r="R41" s="29" t="str">
        <f t="shared" si="18"/>
        <v>not eligible for chi-square testing</v>
      </c>
    </row>
    <row r="42" spans="1:18" x14ac:dyDescent="0.2">
      <c r="A42" s="1" t="s">
        <v>45</v>
      </c>
      <c r="B42" s="16">
        <v>5040</v>
      </c>
      <c r="C42" s="15">
        <v>38</v>
      </c>
      <c r="D42" s="17">
        <v>5002</v>
      </c>
      <c r="E42" s="17">
        <v>71</v>
      </c>
      <c r="F42" s="17">
        <v>0</v>
      </c>
      <c r="G42" s="17">
        <v>71</v>
      </c>
      <c r="H42" s="18">
        <f t="shared" si="11"/>
        <v>37.47211895910781</v>
      </c>
      <c r="I42" s="20">
        <f t="shared" si="12"/>
        <v>5002.5278810408927</v>
      </c>
      <c r="J42" s="20">
        <f t="shared" si="13"/>
        <v>0.52788104089219334</v>
      </c>
      <c r="K42" s="20">
        <f t="shared" si="14"/>
        <v>70.472118959107803</v>
      </c>
      <c r="L42" s="20">
        <f t="shared" si="15"/>
        <v>-0.52788104089219334</v>
      </c>
      <c r="M42" s="19">
        <f t="shared" si="16"/>
        <v>-100</v>
      </c>
      <c r="N42" s="2" t="str">
        <f t="shared" si="17"/>
        <v>not eligible for chi-square test</v>
      </c>
      <c r="P42" s="19"/>
      <c r="Q42" s="1"/>
      <c r="R42" s="29" t="str">
        <f t="shared" si="18"/>
        <v>not eligible for chi-square testing</v>
      </c>
    </row>
    <row r="43" spans="1:18" x14ac:dyDescent="0.2">
      <c r="A43" s="1" t="s">
        <v>69</v>
      </c>
      <c r="B43" s="15">
        <v>28</v>
      </c>
      <c r="C43" s="17">
        <v>0</v>
      </c>
      <c r="D43" s="17">
        <v>28</v>
      </c>
      <c r="E43" s="17">
        <v>3</v>
      </c>
      <c r="F43" s="17">
        <v>0</v>
      </c>
      <c r="G43" s="18">
        <v>3</v>
      </c>
      <c r="H43" s="25">
        <f t="shared" si="11"/>
        <v>0</v>
      </c>
      <c r="I43" s="25">
        <f t="shared" si="12"/>
        <v>28</v>
      </c>
      <c r="J43" s="25">
        <f t="shared" si="13"/>
        <v>0</v>
      </c>
      <c r="K43" s="25">
        <f t="shared" si="14"/>
        <v>3</v>
      </c>
      <c r="L43" s="25">
        <f t="shared" si="15"/>
        <v>0</v>
      </c>
      <c r="M43" s="19" t="e">
        <f t="shared" si="16"/>
        <v>#DIV/0!</v>
      </c>
      <c r="N43" s="20" t="str">
        <f t="shared" si="17"/>
        <v>not eligible for chi-square test</v>
      </c>
      <c r="P43" s="19"/>
      <c r="Q43" s="1"/>
      <c r="R43" s="29" t="str">
        <f t="shared" si="18"/>
        <v>not eligible for chi-square testing</v>
      </c>
    </row>
    <row r="44" spans="1:18" x14ac:dyDescent="0.2">
      <c r="A44" s="1" t="s">
        <v>231</v>
      </c>
      <c r="B44" s="15">
        <v>6</v>
      </c>
      <c r="C44" s="17">
        <v>0</v>
      </c>
      <c r="D44" s="17">
        <v>6</v>
      </c>
      <c r="E44" s="17">
        <v>0</v>
      </c>
      <c r="F44" s="17">
        <v>0</v>
      </c>
      <c r="G44" s="18">
        <v>0</v>
      </c>
      <c r="H44" s="25">
        <f t="shared" si="11"/>
        <v>0</v>
      </c>
      <c r="I44" s="25">
        <f t="shared" si="12"/>
        <v>6</v>
      </c>
      <c r="J44" s="25">
        <f t="shared" si="13"/>
        <v>0</v>
      </c>
      <c r="K44" s="25">
        <f t="shared" si="14"/>
        <v>0</v>
      </c>
      <c r="L44" s="25">
        <f t="shared" si="15"/>
        <v>0</v>
      </c>
      <c r="M44" s="19" t="e">
        <f t="shared" si="16"/>
        <v>#DIV/0!</v>
      </c>
      <c r="N44" s="20" t="str">
        <f t="shared" si="17"/>
        <v>not eligible for chi-square test</v>
      </c>
      <c r="P44" s="19"/>
      <c r="Q44" s="1"/>
      <c r="R44" s="29" t="str">
        <f t="shared" si="18"/>
        <v>not eligible for chi-square testing</v>
      </c>
    </row>
    <row r="45" spans="1:18" x14ac:dyDescent="0.2">
      <c r="A45" s="1" t="s">
        <v>391</v>
      </c>
      <c r="B45" s="16">
        <v>223</v>
      </c>
      <c r="C45" s="15">
        <v>1</v>
      </c>
      <c r="D45" s="17">
        <v>222</v>
      </c>
      <c r="E45" s="17">
        <v>5</v>
      </c>
      <c r="F45" s="17">
        <v>0</v>
      </c>
      <c r="G45" s="17">
        <v>5</v>
      </c>
      <c r="H45" s="18">
        <f t="shared" si="11"/>
        <v>0.97807017543859653</v>
      </c>
      <c r="I45" s="20">
        <f t="shared" si="12"/>
        <v>222.02192982456143</v>
      </c>
      <c r="J45" s="20">
        <f t="shared" si="13"/>
        <v>2.1929824561403508E-2</v>
      </c>
      <c r="K45" s="20">
        <f t="shared" si="14"/>
        <v>4.9780701754385959</v>
      </c>
      <c r="L45" s="20">
        <f t="shared" si="15"/>
        <v>-2.1929824561403508E-2</v>
      </c>
      <c r="M45" s="19">
        <f t="shared" si="16"/>
        <v>-100</v>
      </c>
      <c r="N45" s="2" t="str">
        <f t="shared" si="17"/>
        <v>not eligible for chi-square test</v>
      </c>
      <c r="P45" s="19"/>
      <c r="Q45" s="1"/>
      <c r="R45" s="29" t="str">
        <f t="shared" si="18"/>
        <v>not eligible for chi-square testing</v>
      </c>
    </row>
    <row r="46" spans="1:18" x14ac:dyDescent="0.2">
      <c r="A46" s="1" t="s">
        <v>393</v>
      </c>
      <c r="B46" s="16">
        <v>105</v>
      </c>
      <c r="C46" s="15">
        <v>0</v>
      </c>
      <c r="D46" s="17">
        <v>105</v>
      </c>
      <c r="E46" s="17">
        <v>7</v>
      </c>
      <c r="F46" s="17">
        <v>0</v>
      </c>
      <c r="G46" s="17">
        <v>7</v>
      </c>
      <c r="H46" s="18">
        <f t="shared" si="11"/>
        <v>0</v>
      </c>
      <c r="I46" s="20">
        <f t="shared" si="12"/>
        <v>105</v>
      </c>
      <c r="J46" s="20">
        <f t="shared" si="13"/>
        <v>0</v>
      </c>
      <c r="K46" s="20">
        <f t="shared" si="14"/>
        <v>7</v>
      </c>
      <c r="L46" s="20">
        <f t="shared" si="15"/>
        <v>0</v>
      </c>
      <c r="M46" s="19" t="e">
        <f t="shared" si="16"/>
        <v>#DIV/0!</v>
      </c>
      <c r="N46" s="2" t="str">
        <f t="shared" si="17"/>
        <v>not eligible for chi-square test</v>
      </c>
      <c r="P46" s="19"/>
      <c r="Q46" s="1"/>
      <c r="R46" s="29" t="str">
        <f t="shared" si="18"/>
        <v>not eligible for chi-square testing</v>
      </c>
    </row>
    <row r="47" spans="1:18" x14ac:dyDescent="0.2">
      <c r="A47" s="1" t="s">
        <v>349</v>
      </c>
      <c r="B47" s="16">
        <v>15</v>
      </c>
      <c r="C47" s="15">
        <v>0</v>
      </c>
      <c r="D47" s="17">
        <v>15</v>
      </c>
      <c r="E47" s="17">
        <v>1</v>
      </c>
      <c r="F47" s="17">
        <v>0</v>
      </c>
      <c r="G47" s="17">
        <v>1</v>
      </c>
      <c r="H47" s="18">
        <f t="shared" si="11"/>
        <v>0</v>
      </c>
      <c r="I47" s="20">
        <f t="shared" si="12"/>
        <v>15</v>
      </c>
      <c r="J47" s="20">
        <f t="shared" si="13"/>
        <v>0</v>
      </c>
      <c r="K47" s="20">
        <f t="shared" si="14"/>
        <v>1</v>
      </c>
      <c r="L47" s="20">
        <f t="shared" si="15"/>
        <v>0</v>
      </c>
      <c r="M47" s="19" t="e">
        <f t="shared" si="16"/>
        <v>#DIV/0!</v>
      </c>
      <c r="N47" s="2" t="str">
        <f t="shared" si="17"/>
        <v>not eligible for chi-square test</v>
      </c>
      <c r="P47" s="19"/>
      <c r="Q47" s="1"/>
      <c r="R47" s="29" t="str">
        <f t="shared" si="18"/>
        <v>not eligible for chi-square testing</v>
      </c>
    </row>
    <row r="48" spans="1:18" x14ac:dyDescent="0.2">
      <c r="A48" s="1" t="s">
        <v>347</v>
      </c>
      <c r="B48" s="16">
        <v>609</v>
      </c>
      <c r="C48" s="15">
        <v>2</v>
      </c>
      <c r="D48" s="17">
        <v>607</v>
      </c>
      <c r="E48" s="17">
        <v>4</v>
      </c>
      <c r="F48" s="17">
        <v>0</v>
      </c>
      <c r="G48" s="17">
        <v>4</v>
      </c>
      <c r="H48" s="18">
        <f t="shared" si="11"/>
        <v>1.9869494290375205</v>
      </c>
      <c r="I48" s="20">
        <f t="shared" si="12"/>
        <v>607.01305057096249</v>
      </c>
      <c r="J48" s="20">
        <f t="shared" si="13"/>
        <v>1.3050570962479609E-2</v>
      </c>
      <c r="K48" s="20">
        <f t="shared" si="14"/>
        <v>3.9869494290375207</v>
      </c>
      <c r="L48" s="20">
        <f t="shared" si="15"/>
        <v>-1.3050570962479609E-2</v>
      </c>
      <c r="M48" s="19">
        <f t="shared" si="16"/>
        <v>-100</v>
      </c>
      <c r="N48" s="2" t="str">
        <f t="shared" si="17"/>
        <v>not eligible for chi-square test</v>
      </c>
      <c r="P48" s="19"/>
      <c r="Q48" s="1"/>
      <c r="R48" s="29" t="str">
        <f t="shared" si="18"/>
        <v>not eligible for chi-square testing</v>
      </c>
    </row>
    <row r="49" spans="1:18" x14ac:dyDescent="0.2">
      <c r="A49" s="1" t="s">
        <v>453</v>
      </c>
      <c r="B49" s="16">
        <v>2162</v>
      </c>
      <c r="C49" s="15">
        <v>42</v>
      </c>
      <c r="D49" s="17">
        <v>2120</v>
      </c>
      <c r="E49" s="17">
        <v>13</v>
      </c>
      <c r="F49" s="17">
        <v>0</v>
      </c>
      <c r="G49" s="17">
        <v>13</v>
      </c>
      <c r="H49" s="18">
        <f t="shared" si="11"/>
        <v>41.74896551724138</v>
      </c>
      <c r="I49" s="20">
        <f t="shared" si="12"/>
        <v>2120.2510344827588</v>
      </c>
      <c r="J49" s="20">
        <f t="shared" si="13"/>
        <v>0.25103448275862073</v>
      </c>
      <c r="K49" s="20">
        <f t="shared" si="14"/>
        <v>12.74896551724138</v>
      </c>
      <c r="L49" s="20">
        <f t="shared" si="15"/>
        <v>-0.25103448275862073</v>
      </c>
      <c r="M49" s="19">
        <f t="shared" si="16"/>
        <v>-100</v>
      </c>
      <c r="N49" s="2" t="str">
        <f t="shared" si="17"/>
        <v>not eligible for chi-square test</v>
      </c>
      <c r="O49" s="20"/>
      <c r="P49" s="19"/>
      <c r="R49" s="29" t="str">
        <f t="shared" si="18"/>
        <v>not eligible for chi-square testing</v>
      </c>
    </row>
    <row r="50" spans="1:18" x14ac:dyDescent="0.2">
      <c r="A50" s="1" t="s">
        <v>51</v>
      </c>
      <c r="B50" s="16">
        <v>52</v>
      </c>
      <c r="C50" s="15">
        <v>0</v>
      </c>
      <c r="D50" s="17">
        <v>52</v>
      </c>
      <c r="E50" s="17">
        <v>0</v>
      </c>
      <c r="F50" s="17">
        <v>0</v>
      </c>
      <c r="G50" s="17">
        <v>0</v>
      </c>
      <c r="H50" s="18">
        <f t="shared" si="11"/>
        <v>0</v>
      </c>
      <c r="I50" s="20">
        <f t="shared" si="12"/>
        <v>52</v>
      </c>
      <c r="J50" s="20">
        <f t="shared" si="13"/>
        <v>0</v>
      </c>
      <c r="K50" s="20">
        <f t="shared" si="14"/>
        <v>0</v>
      </c>
      <c r="L50" s="20">
        <f t="shared" si="15"/>
        <v>0</v>
      </c>
      <c r="M50" s="19" t="e">
        <f t="shared" si="16"/>
        <v>#DIV/0!</v>
      </c>
      <c r="N50" s="2" t="str">
        <f t="shared" si="17"/>
        <v>not eligible for chi-square test</v>
      </c>
      <c r="P50" s="19"/>
      <c r="Q50" s="1"/>
      <c r="R50" s="29" t="str">
        <f t="shared" si="18"/>
        <v>not eligible for chi-square testing</v>
      </c>
    </row>
    <row r="51" spans="1:18" x14ac:dyDescent="0.2">
      <c r="A51" s="1" t="s">
        <v>65</v>
      </c>
      <c r="B51" s="16">
        <v>262</v>
      </c>
      <c r="C51" s="15">
        <v>12</v>
      </c>
      <c r="D51" s="17">
        <v>250</v>
      </c>
      <c r="E51" s="17">
        <v>2</v>
      </c>
      <c r="F51" s="17">
        <v>0</v>
      </c>
      <c r="G51" s="17">
        <v>2</v>
      </c>
      <c r="H51" s="18">
        <f t="shared" si="11"/>
        <v>11.90909090909091</v>
      </c>
      <c r="I51" s="20">
        <f t="shared" si="12"/>
        <v>250.09090909090909</v>
      </c>
      <c r="J51" s="20">
        <f t="shared" si="13"/>
        <v>9.0909090909090912E-2</v>
      </c>
      <c r="K51" s="20">
        <f t="shared" si="14"/>
        <v>1.9090909090909092</v>
      </c>
      <c r="L51" s="20">
        <f t="shared" si="15"/>
        <v>-9.0909090909090912E-2</v>
      </c>
      <c r="M51" s="19">
        <f t="shared" si="16"/>
        <v>-100</v>
      </c>
      <c r="N51" s="2" t="str">
        <f t="shared" si="17"/>
        <v>not eligible for chi-square test</v>
      </c>
      <c r="P51" s="19"/>
      <c r="Q51" s="1"/>
      <c r="R51" s="29" t="str">
        <f t="shared" si="18"/>
        <v>not eligible for chi-square testing</v>
      </c>
    </row>
    <row r="52" spans="1:18" x14ac:dyDescent="0.2">
      <c r="A52" s="1" t="s">
        <v>47</v>
      </c>
      <c r="B52" s="16">
        <v>8114</v>
      </c>
      <c r="C52" s="15">
        <v>12</v>
      </c>
      <c r="D52" s="17">
        <v>8102</v>
      </c>
      <c r="E52" s="17">
        <v>591</v>
      </c>
      <c r="F52" s="17">
        <v>0</v>
      </c>
      <c r="G52" s="17">
        <v>591</v>
      </c>
      <c r="H52" s="18">
        <f t="shared" si="11"/>
        <v>11.185295807007467</v>
      </c>
      <c r="I52" s="20">
        <f t="shared" si="12"/>
        <v>8102.8147041929924</v>
      </c>
      <c r="J52" s="20">
        <f t="shared" si="13"/>
        <v>0.81470419299253305</v>
      </c>
      <c r="K52" s="20">
        <f t="shared" si="14"/>
        <v>590.18529580700749</v>
      </c>
      <c r="L52" s="20">
        <f t="shared" si="15"/>
        <v>-0.81470419299253305</v>
      </c>
      <c r="M52" s="19">
        <f t="shared" si="16"/>
        <v>-100</v>
      </c>
      <c r="N52" s="2" t="str">
        <f t="shared" si="17"/>
        <v>not eligible for chi-square test</v>
      </c>
      <c r="P52" s="19"/>
      <c r="Q52" s="1"/>
      <c r="R52" s="29" t="str">
        <f t="shared" si="18"/>
        <v>not eligible for chi-square testing</v>
      </c>
    </row>
    <row r="53" spans="1:18" x14ac:dyDescent="0.2">
      <c r="A53" s="1" t="s">
        <v>53</v>
      </c>
      <c r="B53" s="16">
        <v>1426</v>
      </c>
      <c r="C53" s="15">
        <v>82</v>
      </c>
      <c r="D53" s="17">
        <v>1344</v>
      </c>
      <c r="E53" s="17">
        <v>0</v>
      </c>
      <c r="F53" s="17">
        <v>0</v>
      </c>
      <c r="G53" s="17">
        <v>0</v>
      </c>
      <c r="H53" s="18">
        <f t="shared" si="11"/>
        <v>82</v>
      </c>
      <c r="I53" s="20">
        <f t="shared" si="12"/>
        <v>1344</v>
      </c>
      <c r="J53" s="20">
        <f t="shared" si="13"/>
        <v>0</v>
      </c>
      <c r="K53" s="20">
        <f t="shared" si="14"/>
        <v>0</v>
      </c>
      <c r="L53" s="20">
        <f t="shared" si="15"/>
        <v>0</v>
      </c>
      <c r="M53" s="19" t="e">
        <f t="shared" si="16"/>
        <v>#DIV/0!</v>
      </c>
      <c r="N53" s="2" t="str">
        <f t="shared" si="17"/>
        <v>not eligible for chi-square test</v>
      </c>
      <c r="P53" s="19"/>
      <c r="Q53" s="1"/>
      <c r="R53" s="29" t="str">
        <f t="shared" si="18"/>
        <v>not eligible for chi-square testing</v>
      </c>
    </row>
    <row r="54" spans="1:18" x14ac:dyDescent="0.2">
      <c r="A54" s="1" t="s">
        <v>57</v>
      </c>
      <c r="B54" s="16">
        <v>633</v>
      </c>
      <c r="C54" s="15">
        <v>15</v>
      </c>
      <c r="D54" s="17">
        <v>618</v>
      </c>
      <c r="E54" s="17">
        <v>3</v>
      </c>
      <c r="F54" s="17">
        <v>0</v>
      </c>
      <c r="G54" s="17">
        <v>3</v>
      </c>
      <c r="H54" s="18">
        <f t="shared" si="11"/>
        <v>14.929245283018867</v>
      </c>
      <c r="I54" s="20">
        <f t="shared" si="12"/>
        <v>618.07075471698113</v>
      </c>
      <c r="J54" s="20">
        <f t="shared" si="13"/>
        <v>7.0754716981132074E-2</v>
      </c>
      <c r="K54" s="20">
        <f t="shared" si="14"/>
        <v>2.9292452830188678</v>
      </c>
      <c r="L54" s="20">
        <f t="shared" si="15"/>
        <v>-7.0754716981132074E-2</v>
      </c>
      <c r="M54" s="19">
        <f t="shared" si="16"/>
        <v>-100</v>
      </c>
      <c r="N54" s="2" t="str">
        <f t="shared" si="17"/>
        <v>not eligible for chi-square test</v>
      </c>
      <c r="P54" s="19"/>
      <c r="Q54" s="1"/>
      <c r="R54" s="29" t="str">
        <f t="shared" si="18"/>
        <v>not eligible for chi-square testing</v>
      </c>
    </row>
    <row r="55" spans="1:18" x14ac:dyDescent="0.2">
      <c r="A55" s="1" t="s">
        <v>455</v>
      </c>
      <c r="B55" s="16">
        <v>343</v>
      </c>
      <c r="C55" s="15">
        <v>10</v>
      </c>
      <c r="D55" s="17">
        <v>333</v>
      </c>
      <c r="E55" s="17">
        <v>2</v>
      </c>
      <c r="F55" s="17">
        <v>0</v>
      </c>
      <c r="G55" s="17">
        <v>2</v>
      </c>
      <c r="H55" s="18">
        <f t="shared" si="11"/>
        <v>9.9420289855072461</v>
      </c>
      <c r="I55" s="20">
        <f t="shared" si="12"/>
        <v>333.05797101449275</v>
      </c>
      <c r="J55" s="20">
        <f t="shared" si="13"/>
        <v>5.7971014492753624E-2</v>
      </c>
      <c r="K55" s="20">
        <f t="shared" si="14"/>
        <v>1.9420289855072463</v>
      </c>
      <c r="L55" s="20">
        <f t="shared" si="15"/>
        <v>-5.7971014492753624E-2</v>
      </c>
      <c r="M55" s="19">
        <f t="shared" si="16"/>
        <v>-100</v>
      </c>
      <c r="N55" s="2" t="str">
        <f t="shared" si="17"/>
        <v>not eligible for chi-square test</v>
      </c>
      <c r="P55" s="19"/>
      <c r="Q55" s="1"/>
      <c r="R55" s="29" t="str">
        <f t="shared" si="18"/>
        <v>not eligible for chi-square testing</v>
      </c>
    </row>
    <row r="56" spans="1:18" x14ac:dyDescent="0.2">
      <c r="A56" s="1" t="s">
        <v>271</v>
      </c>
      <c r="B56" s="16">
        <v>341</v>
      </c>
      <c r="C56" s="15">
        <v>0</v>
      </c>
      <c r="D56" s="17">
        <v>341</v>
      </c>
      <c r="E56" s="17">
        <v>8</v>
      </c>
      <c r="F56" s="17">
        <v>0</v>
      </c>
      <c r="G56" s="17">
        <v>8</v>
      </c>
      <c r="H56" s="18">
        <f t="shared" si="11"/>
        <v>0</v>
      </c>
      <c r="I56" s="20">
        <f t="shared" si="12"/>
        <v>341</v>
      </c>
      <c r="J56" s="20">
        <f t="shared" si="13"/>
        <v>0</v>
      </c>
      <c r="K56" s="20">
        <f t="shared" si="14"/>
        <v>8</v>
      </c>
      <c r="L56" s="20">
        <f t="shared" si="15"/>
        <v>0</v>
      </c>
      <c r="M56" s="19" t="e">
        <f t="shared" si="16"/>
        <v>#DIV/0!</v>
      </c>
      <c r="N56" s="2" t="str">
        <f t="shared" si="17"/>
        <v>not eligible for chi-square test</v>
      </c>
      <c r="P56" s="19"/>
      <c r="Q56" s="1"/>
      <c r="R56" s="29" t="str">
        <f t="shared" si="18"/>
        <v>not eligible for chi-square testing</v>
      </c>
    </row>
    <row r="57" spans="1:18" x14ac:dyDescent="0.2">
      <c r="A57" s="1" t="s">
        <v>61</v>
      </c>
      <c r="B57" s="16">
        <v>3</v>
      </c>
      <c r="C57" s="15">
        <v>0</v>
      </c>
      <c r="D57" s="17">
        <v>3</v>
      </c>
      <c r="E57" s="17">
        <v>0</v>
      </c>
      <c r="F57" s="17">
        <v>0</v>
      </c>
      <c r="G57" s="17">
        <v>0</v>
      </c>
      <c r="H57" s="18">
        <f t="shared" si="11"/>
        <v>0</v>
      </c>
      <c r="I57" s="20">
        <f t="shared" si="12"/>
        <v>3</v>
      </c>
      <c r="J57" s="20">
        <f t="shared" si="13"/>
        <v>0</v>
      </c>
      <c r="K57" s="20">
        <f t="shared" si="14"/>
        <v>0</v>
      </c>
      <c r="L57" s="20">
        <f t="shared" si="15"/>
        <v>0</v>
      </c>
      <c r="M57" s="19" t="e">
        <f t="shared" si="16"/>
        <v>#DIV/0!</v>
      </c>
      <c r="N57" s="2" t="str">
        <f t="shared" si="17"/>
        <v>not eligible for chi-square test</v>
      </c>
      <c r="P57" s="19"/>
      <c r="Q57" s="1"/>
      <c r="R57" s="29" t="str">
        <f t="shared" si="18"/>
        <v>not eligible for chi-square testing</v>
      </c>
    </row>
    <row r="58" spans="1:18" x14ac:dyDescent="0.2">
      <c r="A58" s="1" t="s">
        <v>59</v>
      </c>
      <c r="B58" s="16">
        <v>1583</v>
      </c>
      <c r="C58" s="15">
        <v>48</v>
      </c>
      <c r="D58" s="17">
        <v>1535</v>
      </c>
      <c r="E58" s="17">
        <v>17</v>
      </c>
      <c r="F58" s="17">
        <v>0</v>
      </c>
      <c r="G58" s="17">
        <v>17</v>
      </c>
      <c r="H58" s="18">
        <f t="shared" si="11"/>
        <v>47.49</v>
      </c>
      <c r="I58" s="20">
        <f t="shared" si="12"/>
        <v>1535.51</v>
      </c>
      <c r="J58" s="20">
        <f t="shared" si="13"/>
        <v>0.51</v>
      </c>
      <c r="K58" s="20">
        <f t="shared" si="14"/>
        <v>16.490000000000002</v>
      </c>
      <c r="L58" s="20">
        <f t="shared" si="15"/>
        <v>-0.51</v>
      </c>
      <c r="M58" s="19">
        <f t="shared" si="16"/>
        <v>-100</v>
      </c>
      <c r="N58" s="2" t="str">
        <f t="shared" si="17"/>
        <v>not eligible for chi-square test</v>
      </c>
      <c r="P58" s="19"/>
      <c r="Q58" s="1"/>
      <c r="R58" s="29" t="str">
        <f t="shared" si="18"/>
        <v>not eligible for chi-square testing</v>
      </c>
    </row>
    <row r="59" spans="1:18" x14ac:dyDescent="0.2">
      <c r="A59" s="1" t="s">
        <v>259</v>
      </c>
      <c r="B59" s="16">
        <v>90</v>
      </c>
      <c r="C59" s="15">
        <v>3</v>
      </c>
      <c r="D59" s="17">
        <v>87</v>
      </c>
      <c r="E59" s="17">
        <v>0</v>
      </c>
      <c r="F59" s="17">
        <v>0</v>
      </c>
      <c r="G59" s="17">
        <v>0</v>
      </c>
      <c r="H59" s="18">
        <f t="shared" si="11"/>
        <v>3</v>
      </c>
      <c r="I59" s="20">
        <f t="shared" si="12"/>
        <v>87</v>
      </c>
      <c r="J59" s="20">
        <f t="shared" si="13"/>
        <v>0</v>
      </c>
      <c r="K59" s="20">
        <f t="shared" si="14"/>
        <v>0</v>
      </c>
      <c r="L59" s="20">
        <f t="shared" si="15"/>
        <v>0</v>
      </c>
      <c r="M59" s="19" t="e">
        <f t="shared" si="16"/>
        <v>#DIV/0!</v>
      </c>
      <c r="N59" s="2" t="str">
        <f t="shared" si="17"/>
        <v>not eligible for chi-square test</v>
      </c>
      <c r="P59" s="19"/>
      <c r="Q59" s="1"/>
      <c r="R59" s="29" t="str">
        <f t="shared" si="18"/>
        <v>not eligible for chi-square testing</v>
      </c>
    </row>
    <row r="60" spans="1:18" x14ac:dyDescent="0.2">
      <c r="A60" s="1" t="s">
        <v>67</v>
      </c>
      <c r="B60" s="16">
        <v>2668</v>
      </c>
      <c r="C60" s="15">
        <v>9</v>
      </c>
      <c r="D60" s="17">
        <v>2659</v>
      </c>
      <c r="E60" s="17">
        <v>57</v>
      </c>
      <c r="F60" s="17">
        <v>0</v>
      </c>
      <c r="G60" s="17">
        <v>57</v>
      </c>
      <c r="H60" s="18">
        <f t="shared" si="11"/>
        <v>8.8117431192660547</v>
      </c>
      <c r="I60" s="20">
        <f t="shared" si="12"/>
        <v>2659.1882568807341</v>
      </c>
      <c r="J60" s="20">
        <f t="shared" si="13"/>
        <v>0.18825688073394495</v>
      </c>
      <c r="K60" s="20">
        <f t="shared" si="14"/>
        <v>56.811743119266055</v>
      </c>
      <c r="L60" s="20">
        <f t="shared" si="15"/>
        <v>-0.18825688073394495</v>
      </c>
      <c r="M60" s="19">
        <f t="shared" si="16"/>
        <v>-100</v>
      </c>
      <c r="N60" s="2" t="str">
        <f t="shared" si="17"/>
        <v>not eligible for chi-square test</v>
      </c>
      <c r="P60" s="19"/>
      <c r="Q60" s="1"/>
      <c r="R60" s="29" t="str">
        <f t="shared" si="18"/>
        <v>not eligible for chi-square testing</v>
      </c>
    </row>
    <row r="61" spans="1:18" x14ac:dyDescent="0.2">
      <c r="A61" s="1" t="s">
        <v>71</v>
      </c>
      <c r="B61" s="16">
        <v>5062</v>
      </c>
      <c r="C61" s="15">
        <v>22</v>
      </c>
      <c r="D61" s="17">
        <v>5040</v>
      </c>
      <c r="E61" s="17">
        <v>102</v>
      </c>
      <c r="F61" s="17">
        <v>0</v>
      </c>
      <c r="G61" s="17">
        <v>102</v>
      </c>
      <c r="H61" s="18">
        <f t="shared" si="11"/>
        <v>21.56545313710302</v>
      </c>
      <c r="I61" s="20">
        <f t="shared" si="12"/>
        <v>5040.4345468628972</v>
      </c>
      <c r="J61" s="20">
        <f t="shared" si="13"/>
        <v>0.43454686289697908</v>
      </c>
      <c r="K61" s="20">
        <f t="shared" si="14"/>
        <v>101.56545313710302</v>
      </c>
      <c r="L61" s="20">
        <f t="shared" si="15"/>
        <v>-0.43454686289697908</v>
      </c>
      <c r="M61" s="19">
        <f t="shared" si="16"/>
        <v>-100</v>
      </c>
      <c r="N61" s="2" t="str">
        <f t="shared" si="17"/>
        <v>not eligible for chi-square test</v>
      </c>
      <c r="P61" s="19"/>
      <c r="Q61" s="1"/>
      <c r="R61" s="29" t="str">
        <f t="shared" si="18"/>
        <v>not eligible for chi-square testing</v>
      </c>
    </row>
    <row r="62" spans="1:18" x14ac:dyDescent="0.2">
      <c r="A62" s="1" t="s">
        <v>620</v>
      </c>
      <c r="B62" s="16">
        <v>118</v>
      </c>
      <c r="C62" s="15">
        <v>0</v>
      </c>
      <c r="D62" s="17">
        <v>118</v>
      </c>
      <c r="E62" s="17">
        <v>1</v>
      </c>
      <c r="F62" s="17">
        <v>0</v>
      </c>
      <c r="G62" s="17">
        <v>1</v>
      </c>
      <c r="H62" s="18">
        <f t="shared" si="11"/>
        <v>0</v>
      </c>
      <c r="I62" s="20">
        <f t="shared" si="12"/>
        <v>118</v>
      </c>
      <c r="J62" s="20">
        <f t="shared" si="13"/>
        <v>0</v>
      </c>
      <c r="K62" s="20">
        <f t="shared" si="14"/>
        <v>1</v>
      </c>
      <c r="L62" s="20">
        <f t="shared" si="15"/>
        <v>0</v>
      </c>
      <c r="M62" s="19" t="e">
        <f t="shared" si="16"/>
        <v>#DIV/0!</v>
      </c>
      <c r="N62" s="2" t="str">
        <f t="shared" si="17"/>
        <v>not eligible for chi-square test</v>
      </c>
      <c r="P62" s="19"/>
      <c r="Q62" s="1"/>
      <c r="R62" s="29" t="str">
        <f t="shared" si="18"/>
        <v>not eligible for chi-square testing</v>
      </c>
    </row>
    <row r="63" spans="1:18" x14ac:dyDescent="0.2">
      <c r="A63" s="1" t="s">
        <v>501</v>
      </c>
      <c r="B63" s="16">
        <v>3</v>
      </c>
      <c r="C63" s="15">
        <v>0</v>
      </c>
      <c r="D63" s="17">
        <v>3</v>
      </c>
      <c r="E63" s="17">
        <v>0</v>
      </c>
      <c r="F63" s="17">
        <v>0</v>
      </c>
      <c r="G63" s="17">
        <v>0</v>
      </c>
      <c r="H63" s="18">
        <f t="shared" si="11"/>
        <v>0</v>
      </c>
      <c r="I63" s="20">
        <f t="shared" si="12"/>
        <v>3</v>
      </c>
      <c r="J63" s="20">
        <f t="shared" si="13"/>
        <v>0</v>
      </c>
      <c r="K63" s="20">
        <f t="shared" si="14"/>
        <v>0</v>
      </c>
      <c r="L63" s="20">
        <f t="shared" si="15"/>
        <v>0</v>
      </c>
      <c r="M63" s="19" t="e">
        <f t="shared" si="16"/>
        <v>#DIV/0!</v>
      </c>
      <c r="N63" s="2" t="str">
        <f t="shared" si="17"/>
        <v>not eligible for chi-square test</v>
      </c>
      <c r="P63" s="19"/>
      <c r="Q63" s="1"/>
      <c r="R63" s="29" t="str">
        <f t="shared" si="18"/>
        <v>not eligible for chi-square testing</v>
      </c>
    </row>
    <row r="64" spans="1:18" x14ac:dyDescent="0.2">
      <c r="A64" s="1" t="s">
        <v>75</v>
      </c>
      <c r="B64" s="16">
        <v>524</v>
      </c>
      <c r="C64" s="15">
        <v>6</v>
      </c>
      <c r="D64" s="17">
        <v>518</v>
      </c>
      <c r="E64" s="17">
        <v>23</v>
      </c>
      <c r="F64" s="17">
        <v>0</v>
      </c>
      <c r="G64" s="17">
        <v>23</v>
      </c>
      <c r="H64" s="18">
        <f t="shared" si="11"/>
        <v>5.7477148080438756</v>
      </c>
      <c r="I64" s="20">
        <f t="shared" si="12"/>
        <v>518.25228519195616</v>
      </c>
      <c r="J64" s="20">
        <f t="shared" si="13"/>
        <v>0.25228519195612431</v>
      </c>
      <c r="K64" s="20">
        <f t="shared" si="14"/>
        <v>22.747714808043874</v>
      </c>
      <c r="L64" s="20">
        <f t="shared" si="15"/>
        <v>-0.25228519195612431</v>
      </c>
      <c r="M64" s="19">
        <f t="shared" si="16"/>
        <v>-100</v>
      </c>
      <c r="N64" s="2" t="str">
        <f t="shared" si="17"/>
        <v>not eligible for chi-square test</v>
      </c>
      <c r="P64" s="19"/>
      <c r="Q64" s="1"/>
      <c r="R64" s="29" t="str">
        <f t="shared" si="18"/>
        <v>not eligible for chi-square testing</v>
      </c>
    </row>
    <row r="65" spans="1:18" x14ac:dyDescent="0.2">
      <c r="A65" s="1" t="s">
        <v>605</v>
      </c>
      <c r="B65" s="16">
        <v>0</v>
      </c>
      <c r="C65" s="15">
        <v>0</v>
      </c>
      <c r="D65" s="17">
        <v>0</v>
      </c>
      <c r="E65" s="17">
        <v>0</v>
      </c>
      <c r="F65" s="17">
        <v>0</v>
      </c>
      <c r="G65" s="17">
        <v>0</v>
      </c>
      <c r="H65" s="18" t="e">
        <f t="shared" si="11"/>
        <v>#DIV/0!</v>
      </c>
      <c r="I65" s="20" t="e">
        <f t="shared" si="12"/>
        <v>#DIV/0!</v>
      </c>
      <c r="J65" s="20" t="e">
        <f t="shared" si="13"/>
        <v>#DIV/0!</v>
      </c>
      <c r="K65" s="20" t="e">
        <f t="shared" si="14"/>
        <v>#DIV/0!</v>
      </c>
      <c r="L65" s="20" t="e">
        <f t="shared" si="15"/>
        <v>#DIV/0!</v>
      </c>
      <c r="M65" s="19" t="e">
        <f t="shared" si="16"/>
        <v>#DIV/0!</v>
      </c>
      <c r="N65" s="2" t="e">
        <f t="shared" si="17"/>
        <v>#DIV/0!</v>
      </c>
      <c r="P65" s="19"/>
      <c r="Q65" s="1"/>
      <c r="R65" s="29" t="e">
        <f t="shared" si="18"/>
        <v>#DIV/0!</v>
      </c>
    </row>
    <row r="66" spans="1:18" x14ac:dyDescent="0.2">
      <c r="A66" s="1" t="s">
        <v>457</v>
      </c>
      <c r="B66" s="16">
        <v>1364</v>
      </c>
      <c r="C66" s="15">
        <v>13</v>
      </c>
      <c r="D66" s="17">
        <v>1351</v>
      </c>
      <c r="E66" s="17">
        <v>81</v>
      </c>
      <c r="F66" s="17">
        <v>1</v>
      </c>
      <c r="G66" s="17">
        <v>80</v>
      </c>
      <c r="H66" s="18">
        <f t="shared" si="11"/>
        <v>13.21522491349481</v>
      </c>
      <c r="I66" s="20">
        <f t="shared" si="12"/>
        <v>1350.7847750865053</v>
      </c>
      <c r="J66" s="20">
        <f t="shared" si="13"/>
        <v>0.78477508650519034</v>
      </c>
      <c r="K66" s="20">
        <f t="shared" si="14"/>
        <v>80.215224913494808</v>
      </c>
      <c r="L66" s="20">
        <f t="shared" si="15"/>
        <v>0.21522491349480966</v>
      </c>
      <c r="M66" s="19">
        <f t="shared" si="16"/>
        <v>27.425044091710753</v>
      </c>
      <c r="N66" s="2" t="str">
        <f t="shared" si="17"/>
        <v>not eligible for chi-square test</v>
      </c>
      <c r="P66" s="19"/>
      <c r="Q66" s="1"/>
      <c r="R66" s="29" t="str">
        <f t="shared" si="18"/>
        <v>not eligible for chi-square testing</v>
      </c>
    </row>
    <row r="67" spans="1:18" x14ac:dyDescent="0.2">
      <c r="A67" s="1" t="s">
        <v>233</v>
      </c>
      <c r="B67" s="16">
        <v>702</v>
      </c>
      <c r="C67" s="15">
        <v>3</v>
      </c>
      <c r="D67" s="17">
        <v>699</v>
      </c>
      <c r="E67" s="17">
        <v>3</v>
      </c>
      <c r="F67" s="17">
        <v>0</v>
      </c>
      <c r="G67" s="17">
        <v>3</v>
      </c>
      <c r="H67" s="18">
        <f t="shared" si="11"/>
        <v>2.9872340425531916</v>
      </c>
      <c r="I67" s="20">
        <f t="shared" si="12"/>
        <v>699.01276595744685</v>
      </c>
      <c r="J67" s="20">
        <f t="shared" si="13"/>
        <v>1.2765957446808512E-2</v>
      </c>
      <c r="K67" s="20">
        <f t="shared" si="14"/>
        <v>2.9872340425531916</v>
      </c>
      <c r="L67" s="20">
        <f t="shared" si="15"/>
        <v>-1.2765957446808512E-2</v>
      </c>
      <c r="M67" s="19">
        <f t="shared" si="16"/>
        <v>-100</v>
      </c>
      <c r="N67" s="2" t="str">
        <f t="shared" si="17"/>
        <v>not eligible for chi-square test</v>
      </c>
      <c r="P67" s="19"/>
      <c r="Q67" s="1"/>
      <c r="R67" s="29" t="str">
        <f t="shared" si="18"/>
        <v>not eligible for chi-square testing</v>
      </c>
    </row>
    <row r="68" spans="1:18" x14ac:dyDescent="0.2">
      <c r="A68" s="1" t="s">
        <v>291</v>
      </c>
      <c r="B68" s="16">
        <v>268</v>
      </c>
      <c r="C68" s="15">
        <v>1</v>
      </c>
      <c r="D68" s="17">
        <v>267</v>
      </c>
      <c r="E68" s="17">
        <v>14</v>
      </c>
      <c r="F68" s="17">
        <v>0</v>
      </c>
      <c r="G68" s="17">
        <v>14</v>
      </c>
      <c r="H68" s="18">
        <f t="shared" si="11"/>
        <v>0.95035460992907805</v>
      </c>
      <c r="I68" s="20">
        <f t="shared" si="12"/>
        <v>267.04964539007091</v>
      </c>
      <c r="J68" s="20">
        <f t="shared" si="13"/>
        <v>4.9645390070921988E-2</v>
      </c>
      <c r="K68" s="20">
        <f t="shared" si="14"/>
        <v>13.950354609929079</v>
      </c>
      <c r="L68" s="20">
        <f t="shared" si="15"/>
        <v>-4.9645390070921988E-2</v>
      </c>
      <c r="M68" s="19">
        <f t="shared" si="16"/>
        <v>-100</v>
      </c>
      <c r="N68" s="2" t="str">
        <f t="shared" si="17"/>
        <v>not eligible for chi-square test</v>
      </c>
      <c r="P68" s="19"/>
      <c r="Q68" s="1"/>
      <c r="R68" s="29" t="str">
        <f t="shared" si="18"/>
        <v>not eligible for chi-square testing</v>
      </c>
    </row>
    <row r="69" spans="1:18" x14ac:dyDescent="0.2">
      <c r="A69" s="1" t="s">
        <v>513</v>
      </c>
      <c r="B69" s="16">
        <v>2279</v>
      </c>
      <c r="C69" s="15">
        <v>12</v>
      </c>
      <c r="D69" s="17">
        <v>2267</v>
      </c>
      <c r="E69" s="17">
        <v>82</v>
      </c>
      <c r="F69" s="17">
        <v>1</v>
      </c>
      <c r="G69" s="17">
        <v>81</v>
      </c>
      <c r="H69" s="18">
        <f t="shared" si="11"/>
        <v>12.548496399830581</v>
      </c>
      <c r="I69" s="20">
        <f t="shared" si="12"/>
        <v>2266.4515036001694</v>
      </c>
      <c r="J69" s="20">
        <f t="shared" si="13"/>
        <v>0.45150360016941976</v>
      </c>
      <c r="K69" s="20">
        <f t="shared" si="14"/>
        <v>81.548496399830583</v>
      </c>
      <c r="L69" s="20">
        <f t="shared" si="15"/>
        <v>0.54849639983058029</v>
      </c>
      <c r="M69" s="19">
        <f t="shared" si="16"/>
        <v>121.48217636022514</v>
      </c>
      <c r="N69" s="2" t="str">
        <f t="shared" si="17"/>
        <v>not eligible for chi-square test</v>
      </c>
      <c r="P69" s="19"/>
      <c r="Q69" s="1"/>
      <c r="R69" s="29" t="str">
        <f t="shared" si="18"/>
        <v>not eligible for chi-square testing</v>
      </c>
    </row>
    <row r="70" spans="1:18" x14ac:dyDescent="0.2">
      <c r="A70" s="1" t="s">
        <v>461</v>
      </c>
      <c r="B70" s="16">
        <v>46</v>
      </c>
      <c r="C70" s="15">
        <v>6</v>
      </c>
      <c r="D70" s="17">
        <v>40</v>
      </c>
      <c r="E70" s="17">
        <v>2</v>
      </c>
      <c r="F70" s="17">
        <v>0</v>
      </c>
      <c r="G70" s="17">
        <v>2</v>
      </c>
      <c r="H70" s="18">
        <f t="shared" si="11"/>
        <v>5.75</v>
      </c>
      <c r="I70" s="20">
        <f t="shared" si="12"/>
        <v>40.25</v>
      </c>
      <c r="J70" s="20">
        <f t="shared" si="13"/>
        <v>0.25</v>
      </c>
      <c r="K70" s="20">
        <f t="shared" si="14"/>
        <v>1.75</v>
      </c>
      <c r="L70" s="20">
        <f t="shared" si="15"/>
        <v>-0.25</v>
      </c>
      <c r="M70" s="19">
        <f t="shared" si="16"/>
        <v>-100</v>
      </c>
      <c r="N70" s="2" t="str">
        <f t="shared" si="17"/>
        <v>not eligible for chi-square test</v>
      </c>
      <c r="P70" s="19"/>
      <c r="Q70" s="1"/>
      <c r="R70" s="29" t="str">
        <f t="shared" si="18"/>
        <v>not eligible for chi-square testing</v>
      </c>
    </row>
    <row r="71" spans="1:18" x14ac:dyDescent="0.2">
      <c r="A71" s="1" t="s">
        <v>459</v>
      </c>
      <c r="B71" s="16">
        <v>7352</v>
      </c>
      <c r="C71" s="15">
        <v>182</v>
      </c>
      <c r="D71" s="17">
        <v>7170</v>
      </c>
      <c r="E71" s="17">
        <v>161</v>
      </c>
      <c r="F71" s="17">
        <v>1</v>
      </c>
      <c r="G71" s="17">
        <v>160</v>
      </c>
      <c r="H71" s="18">
        <f t="shared" si="11"/>
        <v>179.07839744442967</v>
      </c>
      <c r="I71" s="20">
        <f t="shared" si="12"/>
        <v>7172.9216025555706</v>
      </c>
      <c r="J71" s="20">
        <f t="shared" si="13"/>
        <v>3.9216025555703449</v>
      </c>
      <c r="K71" s="20">
        <f t="shared" si="14"/>
        <v>157.07839744442967</v>
      </c>
      <c r="L71" s="20">
        <f t="shared" si="15"/>
        <v>-2.9216025555703449</v>
      </c>
      <c r="M71" s="19">
        <f t="shared" si="16"/>
        <v>-74.500220615687468</v>
      </c>
      <c r="N71" s="2" t="str">
        <f t="shared" si="17"/>
        <v>not eligible for chi-square test</v>
      </c>
      <c r="P71" s="19"/>
      <c r="Q71" s="1"/>
      <c r="R71" s="29" t="str">
        <f t="shared" si="18"/>
        <v>not eligible for chi-square testing</v>
      </c>
    </row>
    <row r="72" spans="1:18" x14ac:dyDescent="0.2">
      <c r="A72" s="1" t="s">
        <v>79</v>
      </c>
      <c r="B72" s="16">
        <v>74</v>
      </c>
      <c r="C72" s="15">
        <v>0</v>
      </c>
      <c r="D72" s="17">
        <v>74</v>
      </c>
      <c r="E72" s="17">
        <v>5</v>
      </c>
      <c r="F72" s="17">
        <v>0</v>
      </c>
      <c r="G72" s="17">
        <v>5</v>
      </c>
      <c r="H72" s="18">
        <f t="shared" si="11"/>
        <v>0</v>
      </c>
      <c r="I72" s="20">
        <f t="shared" si="12"/>
        <v>74</v>
      </c>
      <c r="J72" s="20">
        <f t="shared" si="13"/>
        <v>0</v>
      </c>
      <c r="K72" s="20">
        <f t="shared" si="14"/>
        <v>5</v>
      </c>
      <c r="L72" s="20">
        <f t="shared" si="15"/>
        <v>0</v>
      </c>
      <c r="M72" s="19" t="e">
        <f t="shared" si="16"/>
        <v>#DIV/0!</v>
      </c>
      <c r="N72" s="2" t="str">
        <f t="shared" si="17"/>
        <v>not eligible for chi-square test</v>
      </c>
      <c r="P72" s="19"/>
      <c r="Q72" s="1"/>
      <c r="R72" s="29" t="str">
        <f t="shared" si="18"/>
        <v>not eligible for chi-square testing</v>
      </c>
    </row>
    <row r="73" spans="1:18" x14ac:dyDescent="0.2">
      <c r="A73" s="1" t="s">
        <v>385</v>
      </c>
      <c r="B73" s="16">
        <v>388</v>
      </c>
      <c r="C73" s="15">
        <v>2</v>
      </c>
      <c r="D73" s="17">
        <v>386</v>
      </c>
      <c r="E73" s="17">
        <v>17</v>
      </c>
      <c r="F73" s="17">
        <v>0</v>
      </c>
      <c r="G73" s="17">
        <v>17</v>
      </c>
      <c r="H73" s="18">
        <f t="shared" si="11"/>
        <v>1.9160493827160494</v>
      </c>
      <c r="I73" s="20">
        <f t="shared" si="12"/>
        <v>386.08395061728396</v>
      </c>
      <c r="J73" s="20">
        <f t="shared" si="13"/>
        <v>8.3950617283950618E-2</v>
      </c>
      <c r="K73" s="20">
        <f t="shared" si="14"/>
        <v>16.91604938271605</v>
      </c>
      <c r="L73" s="20">
        <f t="shared" si="15"/>
        <v>-8.3950617283950618E-2</v>
      </c>
      <c r="M73" s="19">
        <f t="shared" si="16"/>
        <v>-100</v>
      </c>
      <c r="N73" s="2" t="str">
        <f t="shared" si="17"/>
        <v>not eligible for chi-square test</v>
      </c>
      <c r="P73" s="19"/>
      <c r="Q73" s="1"/>
      <c r="R73" s="29" t="str">
        <f t="shared" si="18"/>
        <v>not eligible for chi-square testing</v>
      </c>
    </row>
    <row r="74" spans="1:18" x14ac:dyDescent="0.2">
      <c r="A74" s="1" t="s">
        <v>7</v>
      </c>
      <c r="B74" s="16">
        <v>269</v>
      </c>
      <c r="C74" s="15">
        <v>2</v>
      </c>
      <c r="D74" s="17">
        <v>267</v>
      </c>
      <c r="E74" s="17">
        <v>3</v>
      </c>
      <c r="F74" s="17">
        <v>0</v>
      </c>
      <c r="G74" s="17">
        <v>3</v>
      </c>
      <c r="H74" s="18">
        <f t="shared" si="11"/>
        <v>1.9779411764705883</v>
      </c>
      <c r="I74" s="20">
        <f t="shared" si="12"/>
        <v>267.02205882352945</v>
      </c>
      <c r="J74" s="20">
        <f t="shared" si="13"/>
        <v>2.2058823529411766E-2</v>
      </c>
      <c r="K74" s="20">
        <f t="shared" si="14"/>
        <v>2.9779411764705883</v>
      </c>
      <c r="L74" s="20">
        <f t="shared" si="15"/>
        <v>-2.2058823529411766E-2</v>
      </c>
      <c r="M74" s="19">
        <f t="shared" si="16"/>
        <v>-100</v>
      </c>
      <c r="N74" s="2" t="str">
        <f t="shared" si="17"/>
        <v>not eligible for chi-square test</v>
      </c>
      <c r="P74" s="19"/>
      <c r="Q74" s="1"/>
      <c r="R74" s="29" t="str">
        <f t="shared" si="18"/>
        <v>not eligible for chi-square testing</v>
      </c>
    </row>
    <row r="75" spans="1:18" x14ac:dyDescent="0.2">
      <c r="A75" s="1" t="s">
        <v>247</v>
      </c>
      <c r="B75" s="16">
        <v>3867</v>
      </c>
      <c r="C75" s="15">
        <v>147</v>
      </c>
      <c r="D75" s="17">
        <v>3720</v>
      </c>
      <c r="E75" s="17">
        <v>100</v>
      </c>
      <c r="F75" s="17">
        <v>2</v>
      </c>
      <c r="G75" s="17">
        <v>98</v>
      </c>
      <c r="H75" s="18">
        <f t="shared" si="11"/>
        <v>145.24401310814216</v>
      </c>
      <c r="I75" s="20">
        <f t="shared" si="12"/>
        <v>3721.7559868918579</v>
      </c>
      <c r="J75" s="20">
        <f t="shared" si="13"/>
        <v>3.7559868918578267</v>
      </c>
      <c r="K75" s="20">
        <f t="shared" si="14"/>
        <v>96.24401310814217</v>
      </c>
      <c r="L75" s="20">
        <f t="shared" si="15"/>
        <v>-1.7559868918578267</v>
      </c>
      <c r="M75" s="19">
        <f t="shared" si="16"/>
        <v>-46.75167785234899</v>
      </c>
      <c r="N75" s="2" t="str">
        <f t="shared" si="17"/>
        <v>not eligible for chi-square test</v>
      </c>
      <c r="P75" s="19"/>
      <c r="Q75" s="1"/>
      <c r="R75" s="29" t="str">
        <f t="shared" si="18"/>
        <v>not eligible for chi-square testing</v>
      </c>
    </row>
    <row r="76" spans="1:18" x14ac:dyDescent="0.2">
      <c r="A76" s="1" t="s">
        <v>509</v>
      </c>
      <c r="B76" s="16">
        <v>113</v>
      </c>
      <c r="C76" s="15">
        <v>3</v>
      </c>
      <c r="D76" s="17">
        <v>110</v>
      </c>
      <c r="E76" s="17">
        <v>6</v>
      </c>
      <c r="F76" s="17">
        <v>0</v>
      </c>
      <c r="G76" s="17">
        <v>6</v>
      </c>
      <c r="H76" s="18">
        <f t="shared" si="11"/>
        <v>2.848739495798319</v>
      </c>
      <c r="I76" s="20">
        <f t="shared" si="12"/>
        <v>110.15126050420167</v>
      </c>
      <c r="J76" s="20">
        <f t="shared" si="13"/>
        <v>0.15126050420168069</v>
      </c>
      <c r="K76" s="20">
        <f t="shared" si="14"/>
        <v>5.8487394957983199</v>
      </c>
      <c r="L76" s="20">
        <f t="shared" si="15"/>
        <v>-0.15126050420168069</v>
      </c>
      <c r="M76" s="19">
        <f t="shared" si="16"/>
        <v>-100</v>
      </c>
      <c r="N76" s="2" t="str">
        <f t="shared" si="17"/>
        <v>not eligible for chi-square test</v>
      </c>
      <c r="P76" s="19"/>
      <c r="Q76" s="1"/>
      <c r="R76" s="29" t="str">
        <f t="shared" si="18"/>
        <v>not eligible for chi-square testing</v>
      </c>
    </row>
    <row r="77" spans="1:18" x14ac:dyDescent="0.2">
      <c r="A77" s="1" t="s">
        <v>83</v>
      </c>
      <c r="B77" s="16">
        <v>1899</v>
      </c>
      <c r="C77" s="15">
        <v>42</v>
      </c>
      <c r="D77" s="17">
        <v>1857</v>
      </c>
      <c r="E77" s="17">
        <v>66</v>
      </c>
      <c r="F77" s="17">
        <v>0</v>
      </c>
      <c r="G77" s="17">
        <v>66</v>
      </c>
      <c r="H77" s="18">
        <f t="shared" si="11"/>
        <v>40.58931297709924</v>
      </c>
      <c r="I77" s="20">
        <f t="shared" si="12"/>
        <v>1858.4106870229009</v>
      </c>
      <c r="J77" s="20">
        <f t="shared" si="13"/>
        <v>1.4106870229007635</v>
      </c>
      <c r="K77" s="20">
        <f t="shared" si="14"/>
        <v>64.58931297709924</v>
      </c>
      <c r="L77" s="20">
        <f t="shared" si="15"/>
        <v>-1.4106870229007635</v>
      </c>
      <c r="M77" s="19">
        <f t="shared" si="16"/>
        <v>-100</v>
      </c>
      <c r="N77" s="2" t="str">
        <f t="shared" si="17"/>
        <v>not eligible for chi-square test</v>
      </c>
      <c r="P77" s="19"/>
      <c r="Q77" s="1"/>
      <c r="R77" s="29" t="str">
        <f t="shared" si="18"/>
        <v>not eligible for chi-square testing</v>
      </c>
    </row>
    <row r="78" spans="1:18" x14ac:dyDescent="0.2">
      <c r="A78" s="1" t="s">
        <v>235</v>
      </c>
      <c r="B78" s="16">
        <v>342</v>
      </c>
      <c r="C78" s="15">
        <v>4</v>
      </c>
      <c r="D78" s="17">
        <v>338</v>
      </c>
      <c r="E78" s="17">
        <v>8</v>
      </c>
      <c r="F78" s="17">
        <v>0</v>
      </c>
      <c r="G78" s="17">
        <v>8</v>
      </c>
      <c r="H78" s="18">
        <f t="shared" si="11"/>
        <v>3.9085714285714284</v>
      </c>
      <c r="I78" s="20">
        <f t="shared" si="12"/>
        <v>338.09142857142854</v>
      </c>
      <c r="J78" s="20">
        <f t="shared" si="13"/>
        <v>9.1428571428571428E-2</v>
      </c>
      <c r="K78" s="20">
        <f t="shared" si="14"/>
        <v>7.9085714285714284</v>
      </c>
      <c r="L78" s="20">
        <f t="shared" si="15"/>
        <v>-9.1428571428571428E-2</v>
      </c>
      <c r="M78" s="19">
        <f t="shared" si="16"/>
        <v>-100</v>
      </c>
      <c r="N78" s="2" t="str">
        <f t="shared" si="17"/>
        <v>not eligible for chi-square test</v>
      </c>
      <c r="P78" s="19"/>
      <c r="Q78" s="1"/>
      <c r="R78" s="29" t="str">
        <f t="shared" si="18"/>
        <v>not eligible for chi-square testing</v>
      </c>
    </row>
    <row r="79" spans="1:18" x14ac:dyDescent="0.2">
      <c r="A79" s="1" t="s">
        <v>463</v>
      </c>
      <c r="B79" s="16">
        <v>199</v>
      </c>
      <c r="C79" s="15">
        <v>25</v>
      </c>
      <c r="D79" s="17">
        <v>174</v>
      </c>
      <c r="E79" s="17">
        <v>0</v>
      </c>
      <c r="F79" s="17">
        <v>0</v>
      </c>
      <c r="G79" s="17">
        <v>0</v>
      </c>
      <c r="H79" s="18">
        <f t="shared" si="11"/>
        <v>25</v>
      </c>
      <c r="I79" s="20">
        <f t="shared" si="12"/>
        <v>174</v>
      </c>
      <c r="J79" s="20">
        <f t="shared" si="13"/>
        <v>0</v>
      </c>
      <c r="K79" s="20">
        <f t="shared" si="14"/>
        <v>0</v>
      </c>
      <c r="L79" s="20">
        <f t="shared" si="15"/>
        <v>0</v>
      </c>
      <c r="M79" s="19" t="e">
        <f t="shared" si="16"/>
        <v>#DIV/0!</v>
      </c>
      <c r="N79" s="2" t="str">
        <f t="shared" si="17"/>
        <v>not eligible for chi-square test</v>
      </c>
      <c r="P79" s="19"/>
      <c r="Q79" s="1"/>
      <c r="R79" s="29" t="str">
        <f t="shared" si="18"/>
        <v>not eligible for chi-square testing</v>
      </c>
    </row>
    <row r="80" spans="1:18" x14ac:dyDescent="0.2">
      <c r="A80" s="1" t="s">
        <v>97</v>
      </c>
      <c r="B80" s="16">
        <v>90</v>
      </c>
      <c r="C80" s="15">
        <v>2</v>
      </c>
      <c r="D80" s="17">
        <v>88</v>
      </c>
      <c r="E80" s="17">
        <v>0</v>
      </c>
      <c r="F80" s="17">
        <v>0</v>
      </c>
      <c r="G80" s="17">
        <v>0</v>
      </c>
      <c r="H80" s="18">
        <f t="shared" si="11"/>
        <v>2</v>
      </c>
      <c r="I80" s="20">
        <f t="shared" si="12"/>
        <v>88</v>
      </c>
      <c r="J80" s="20">
        <f t="shared" si="13"/>
        <v>0</v>
      </c>
      <c r="K80" s="20">
        <f t="shared" si="14"/>
        <v>0</v>
      </c>
      <c r="L80" s="20">
        <f t="shared" si="15"/>
        <v>0</v>
      </c>
      <c r="M80" s="19" t="e">
        <f t="shared" si="16"/>
        <v>#DIV/0!</v>
      </c>
      <c r="N80" s="2" t="str">
        <f t="shared" si="17"/>
        <v>not eligible for chi-square test</v>
      </c>
      <c r="P80" s="19"/>
      <c r="Q80" s="1"/>
      <c r="R80" s="29" t="str">
        <f t="shared" si="18"/>
        <v>not eligible for chi-square testing</v>
      </c>
    </row>
    <row r="81" spans="1:18" x14ac:dyDescent="0.2">
      <c r="A81" s="1" t="s">
        <v>433</v>
      </c>
      <c r="B81" s="16">
        <v>170</v>
      </c>
      <c r="C81" s="15">
        <v>7</v>
      </c>
      <c r="D81" s="17">
        <v>163</v>
      </c>
      <c r="E81" s="17">
        <v>1</v>
      </c>
      <c r="F81" s="17">
        <v>0</v>
      </c>
      <c r="G81" s="17">
        <v>1</v>
      </c>
      <c r="H81" s="18">
        <f t="shared" ref="H81:H144" si="19">(B81/SUM(B81,E81))*SUM(C81,F81)</f>
        <v>6.9590643274853798</v>
      </c>
      <c r="I81" s="20">
        <f t="shared" ref="I81:I144" si="20">(B81/SUM(B81,E81))*SUM(D81,G81)</f>
        <v>163.04093567251462</v>
      </c>
      <c r="J81" s="20">
        <f t="shared" ref="J81:J144" si="21">(E81/SUM(B81,E81))*SUM(C81,F81)</f>
        <v>4.0935672514619881E-2</v>
      </c>
      <c r="K81" s="20">
        <f t="shared" ref="K81:K144" si="22">(E81/SUM(B81,E81))*SUM(D81,G81)</f>
        <v>0.95906432748538006</v>
      </c>
      <c r="L81" s="20">
        <f t="shared" ref="L81:L144" si="23">F81-J81</f>
        <v>-4.0935672514619881E-2</v>
      </c>
      <c r="M81" s="19">
        <f t="shared" ref="M81:M144" si="24">100*(L81/J81)</f>
        <v>-100</v>
      </c>
      <c r="N81" s="2" t="str">
        <f t="shared" ref="N81:N144" si="25">IF(AND(H81&gt;=5,I81&gt;=5,J81&gt;=5,K81&gt;=5),"eligible for chi-square test","not eligible for chi-square test")</f>
        <v>not eligible for chi-square test</v>
      </c>
      <c r="P81" s="19"/>
      <c r="Q81" s="1"/>
      <c r="R81" s="29" t="str">
        <f t="shared" ref="R81:R144" si="26">IF(N81="not eligible for chi-square test","not eligible for chi-square testing",IF(P81&gt;=0.01,"test results not statistically significant",IF(L81&lt;=0,"test results statistically significant, minority NOT overrepresented in searches",IF(L81&gt;0,"test results statistically significant, minority overrepresented in searches"))))</f>
        <v>not eligible for chi-square testing</v>
      </c>
    </row>
    <row r="82" spans="1:18" x14ac:dyDescent="0.2">
      <c r="A82" s="1" t="s">
        <v>427</v>
      </c>
      <c r="B82" s="16">
        <v>1171</v>
      </c>
      <c r="C82" s="15">
        <v>19</v>
      </c>
      <c r="D82" s="17">
        <v>1152</v>
      </c>
      <c r="E82" s="17">
        <v>33</v>
      </c>
      <c r="F82" s="17">
        <v>0</v>
      </c>
      <c r="G82" s="17">
        <v>33</v>
      </c>
      <c r="H82" s="18">
        <f t="shared" si="19"/>
        <v>18.479235880398672</v>
      </c>
      <c r="I82" s="20">
        <f t="shared" si="20"/>
        <v>1152.5207641196014</v>
      </c>
      <c r="J82" s="20">
        <f t="shared" si="21"/>
        <v>0.52076411960132885</v>
      </c>
      <c r="K82" s="20">
        <f t="shared" si="22"/>
        <v>32.479235880398669</v>
      </c>
      <c r="L82" s="20">
        <f t="shared" si="23"/>
        <v>-0.52076411960132885</v>
      </c>
      <c r="M82" s="19">
        <f t="shared" si="24"/>
        <v>-100</v>
      </c>
      <c r="N82" s="2" t="str">
        <f t="shared" si="25"/>
        <v>not eligible for chi-square test</v>
      </c>
      <c r="P82" s="19"/>
      <c r="Q82" s="1"/>
      <c r="R82" s="29" t="str">
        <f t="shared" si="26"/>
        <v>not eligible for chi-square testing</v>
      </c>
    </row>
    <row r="83" spans="1:18" x14ac:dyDescent="0.2">
      <c r="A83" s="1" t="s">
        <v>467</v>
      </c>
      <c r="B83" s="16">
        <v>0</v>
      </c>
      <c r="C83" s="15">
        <v>0</v>
      </c>
      <c r="D83" s="17">
        <v>0</v>
      </c>
      <c r="E83" s="17">
        <v>0</v>
      </c>
      <c r="F83" s="17">
        <v>0</v>
      </c>
      <c r="G83" s="17">
        <v>0</v>
      </c>
      <c r="H83" s="18" t="e">
        <f t="shared" si="19"/>
        <v>#DIV/0!</v>
      </c>
      <c r="I83" s="20" t="e">
        <f t="shared" si="20"/>
        <v>#DIV/0!</v>
      </c>
      <c r="J83" s="20" t="e">
        <f t="shared" si="21"/>
        <v>#DIV/0!</v>
      </c>
      <c r="K83" s="20" t="e">
        <f t="shared" si="22"/>
        <v>#DIV/0!</v>
      </c>
      <c r="L83" s="20" t="e">
        <f t="shared" si="23"/>
        <v>#DIV/0!</v>
      </c>
      <c r="M83" s="19" t="e">
        <f t="shared" si="24"/>
        <v>#DIV/0!</v>
      </c>
      <c r="N83" s="2" t="e">
        <f t="shared" si="25"/>
        <v>#DIV/0!</v>
      </c>
      <c r="P83" s="19"/>
      <c r="Q83" s="1"/>
      <c r="R83" s="29" t="e">
        <f t="shared" si="26"/>
        <v>#DIV/0!</v>
      </c>
    </row>
    <row r="84" spans="1:18" x14ac:dyDescent="0.2">
      <c r="A84" s="1" t="s">
        <v>465</v>
      </c>
      <c r="B84" s="16">
        <v>1464</v>
      </c>
      <c r="C84" s="15">
        <v>18</v>
      </c>
      <c r="D84" s="17">
        <v>1446</v>
      </c>
      <c r="E84" s="17">
        <v>35</v>
      </c>
      <c r="F84" s="17">
        <v>0</v>
      </c>
      <c r="G84" s="17">
        <v>35</v>
      </c>
      <c r="H84" s="18">
        <f t="shared" si="19"/>
        <v>17.579719813208804</v>
      </c>
      <c r="I84" s="20">
        <f t="shared" si="20"/>
        <v>1446.4202801867912</v>
      </c>
      <c r="J84" s="20">
        <f t="shared" si="21"/>
        <v>0.42028018679119411</v>
      </c>
      <c r="K84" s="20">
        <f t="shared" si="22"/>
        <v>34.579719813208804</v>
      </c>
      <c r="L84" s="20">
        <f t="shared" si="23"/>
        <v>-0.42028018679119411</v>
      </c>
      <c r="M84" s="19">
        <f t="shared" si="24"/>
        <v>-100</v>
      </c>
      <c r="N84" s="2" t="str">
        <f t="shared" si="25"/>
        <v>not eligible for chi-square test</v>
      </c>
      <c r="P84" s="19"/>
      <c r="Q84" s="1"/>
      <c r="R84" s="29" t="str">
        <f t="shared" si="26"/>
        <v>not eligible for chi-square testing</v>
      </c>
    </row>
    <row r="85" spans="1:18" x14ac:dyDescent="0.2">
      <c r="A85" s="1" t="s">
        <v>389</v>
      </c>
      <c r="B85" s="16">
        <v>56</v>
      </c>
      <c r="C85" s="15">
        <v>0</v>
      </c>
      <c r="D85" s="17">
        <v>56</v>
      </c>
      <c r="E85" s="17">
        <v>1</v>
      </c>
      <c r="F85" s="17">
        <v>0</v>
      </c>
      <c r="G85" s="17">
        <v>1</v>
      </c>
      <c r="H85" s="18">
        <f t="shared" si="19"/>
        <v>0</v>
      </c>
      <c r="I85" s="20">
        <f t="shared" si="20"/>
        <v>56</v>
      </c>
      <c r="J85" s="20">
        <f t="shared" si="21"/>
        <v>0</v>
      </c>
      <c r="K85" s="20">
        <f t="shared" si="22"/>
        <v>1</v>
      </c>
      <c r="L85" s="20">
        <f t="shared" si="23"/>
        <v>0</v>
      </c>
      <c r="M85" s="19" t="e">
        <f t="shared" si="24"/>
        <v>#DIV/0!</v>
      </c>
      <c r="N85" s="2" t="str">
        <f t="shared" si="25"/>
        <v>not eligible for chi-square test</v>
      </c>
      <c r="P85" s="19"/>
      <c r="Q85" s="1"/>
      <c r="R85" s="29" t="str">
        <f t="shared" si="26"/>
        <v>not eligible for chi-square testing</v>
      </c>
    </row>
    <row r="86" spans="1:18" x14ac:dyDescent="0.2">
      <c r="A86" s="1" t="s">
        <v>469</v>
      </c>
      <c r="B86" s="16">
        <v>285</v>
      </c>
      <c r="C86" s="15">
        <v>13</v>
      </c>
      <c r="D86" s="17">
        <v>272</v>
      </c>
      <c r="E86" s="17">
        <v>0</v>
      </c>
      <c r="F86" s="17">
        <v>0</v>
      </c>
      <c r="G86" s="17">
        <v>0</v>
      </c>
      <c r="H86" s="18">
        <f t="shared" si="19"/>
        <v>13</v>
      </c>
      <c r="I86" s="20">
        <f t="shared" si="20"/>
        <v>272</v>
      </c>
      <c r="J86" s="20">
        <f t="shared" si="21"/>
        <v>0</v>
      </c>
      <c r="K86" s="20">
        <f t="shared" si="22"/>
        <v>0</v>
      </c>
      <c r="L86" s="20">
        <f t="shared" si="23"/>
        <v>0</v>
      </c>
      <c r="M86" s="19" t="e">
        <f t="shared" si="24"/>
        <v>#DIV/0!</v>
      </c>
      <c r="N86" s="2" t="str">
        <f t="shared" si="25"/>
        <v>not eligible for chi-square test</v>
      </c>
      <c r="P86" s="19"/>
      <c r="Q86" s="1"/>
      <c r="R86" s="29" t="str">
        <f t="shared" si="26"/>
        <v>not eligible for chi-square testing</v>
      </c>
    </row>
    <row r="87" spans="1:18" x14ac:dyDescent="0.2">
      <c r="A87" s="1" t="s">
        <v>87</v>
      </c>
      <c r="B87" s="16">
        <v>540</v>
      </c>
      <c r="C87" s="15">
        <v>32</v>
      </c>
      <c r="D87" s="17">
        <v>508</v>
      </c>
      <c r="E87" s="17">
        <v>4</v>
      </c>
      <c r="F87" s="17">
        <v>0</v>
      </c>
      <c r="G87" s="17">
        <v>4</v>
      </c>
      <c r="H87" s="18">
        <f t="shared" si="19"/>
        <v>31.764705882352942</v>
      </c>
      <c r="I87" s="20">
        <f t="shared" si="20"/>
        <v>508.23529411764707</v>
      </c>
      <c r="J87" s="20">
        <f t="shared" si="21"/>
        <v>0.23529411764705882</v>
      </c>
      <c r="K87" s="20">
        <f t="shared" si="22"/>
        <v>3.7647058823529411</v>
      </c>
      <c r="L87" s="20">
        <f t="shared" si="23"/>
        <v>-0.23529411764705882</v>
      </c>
      <c r="M87" s="19">
        <f t="shared" si="24"/>
        <v>-100</v>
      </c>
      <c r="N87" s="2" t="str">
        <f t="shared" si="25"/>
        <v>not eligible for chi-square test</v>
      </c>
      <c r="P87" s="19"/>
      <c r="Q87" s="1"/>
      <c r="R87" s="29" t="str">
        <f t="shared" si="26"/>
        <v>not eligible for chi-square testing</v>
      </c>
    </row>
    <row r="88" spans="1:18" x14ac:dyDescent="0.2">
      <c r="A88" s="1" t="s">
        <v>269</v>
      </c>
      <c r="B88" s="16">
        <v>235</v>
      </c>
      <c r="C88" s="15">
        <v>3</v>
      </c>
      <c r="D88" s="17">
        <v>232</v>
      </c>
      <c r="E88" s="17">
        <v>2</v>
      </c>
      <c r="F88" s="17">
        <v>0</v>
      </c>
      <c r="G88" s="17">
        <v>2</v>
      </c>
      <c r="H88" s="18">
        <f t="shared" si="19"/>
        <v>2.9746835443037973</v>
      </c>
      <c r="I88" s="20">
        <f t="shared" si="20"/>
        <v>232.02531645569621</v>
      </c>
      <c r="J88" s="20">
        <f t="shared" si="21"/>
        <v>2.5316455696202528E-2</v>
      </c>
      <c r="K88" s="20">
        <f t="shared" si="22"/>
        <v>1.9746835443037973</v>
      </c>
      <c r="L88" s="20">
        <f t="shared" si="23"/>
        <v>-2.5316455696202528E-2</v>
      </c>
      <c r="M88" s="19">
        <f t="shared" si="24"/>
        <v>-100</v>
      </c>
      <c r="N88" s="2" t="str">
        <f t="shared" si="25"/>
        <v>not eligible for chi-square test</v>
      </c>
      <c r="P88" s="19"/>
      <c r="Q88" s="1"/>
      <c r="R88" s="29" t="str">
        <f t="shared" si="26"/>
        <v>not eligible for chi-square testing</v>
      </c>
    </row>
    <row r="89" spans="1:18" x14ac:dyDescent="0.2">
      <c r="A89" s="1" t="s">
        <v>89</v>
      </c>
      <c r="B89" s="16">
        <v>1157</v>
      </c>
      <c r="C89" s="15">
        <v>26</v>
      </c>
      <c r="D89" s="17">
        <v>1131</v>
      </c>
      <c r="E89" s="17">
        <v>14</v>
      </c>
      <c r="F89" s="17">
        <v>0</v>
      </c>
      <c r="G89" s="17">
        <v>14</v>
      </c>
      <c r="H89" s="18">
        <f t="shared" si="19"/>
        <v>25.689154568744662</v>
      </c>
      <c r="I89" s="20">
        <f t="shared" si="20"/>
        <v>1131.3108454312553</v>
      </c>
      <c r="J89" s="20">
        <f t="shared" si="21"/>
        <v>0.31084543125533731</v>
      </c>
      <c r="K89" s="20">
        <f t="shared" si="22"/>
        <v>13.689154568744662</v>
      </c>
      <c r="L89" s="20">
        <f t="shared" si="23"/>
        <v>-0.31084543125533731</v>
      </c>
      <c r="M89" s="19">
        <f t="shared" si="24"/>
        <v>-100</v>
      </c>
      <c r="N89" s="2" t="str">
        <f t="shared" si="25"/>
        <v>not eligible for chi-square test</v>
      </c>
      <c r="P89" s="19"/>
      <c r="Q89" s="1"/>
      <c r="R89" s="29" t="str">
        <f t="shared" si="26"/>
        <v>not eligible for chi-square testing</v>
      </c>
    </row>
    <row r="90" spans="1:18" x14ac:dyDescent="0.2">
      <c r="A90" s="1" t="s">
        <v>91</v>
      </c>
      <c r="B90" s="16">
        <v>1263</v>
      </c>
      <c r="C90" s="15">
        <v>89</v>
      </c>
      <c r="D90" s="17">
        <v>1174</v>
      </c>
      <c r="E90" s="17">
        <v>21</v>
      </c>
      <c r="F90" s="17">
        <v>1</v>
      </c>
      <c r="G90" s="17">
        <v>20</v>
      </c>
      <c r="H90" s="18">
        <f t="shared" si="19"/>
        <v>88.528037383177576</v>
      </c>
      <c r="I90" s="20">
        <f t="shared" si="20"/>
        <v>1174.4719626168226</v>
      </c>
      <c r="J90" s="20">
        <f t="shared" si="21"/>
        <v>1.4719626168224298</v>
      </c>
      <c r="K90" s="20">
        <f t="shared" si="22"/>
        <v>19.528037383177569</v>
      </c>
      <c r="L90" s="20">
        <f t="shared" si="23"/>
        <v>-0.47196261682242979</v>
      </c>
      <c r="M90" s="19">
        <f t="shared" si="24"/>
        <v>-32.063492063492063</v>
      </c>
      <c r="N90" s="2" t="str">
        <f t="shared" si="25"/>
        <v>not eligible for chi-square test</v>
      </c>
      <c r="P90" s="19"/>
      <c r="Q90" s="1"/>
      <c r="R90" s="29" t="str">
        <f t="shared" si="26"/>
        <v>not eligible for chi-square testing</v>
      </c>
    </row>
    <row r="91" spans="1:18" x14ac:dyDescent="0.2">
      <c r="A91" s="1" t="s">
        <v>93</v>
      </c>
      <c r="B91" s="16">
        <v>490</v>
      </c>
      <c r="C91" s="15">
        <v>2</v>
      </c>
      <c r="D91" s="17">
        <v>488</v>
      </c>
      <c r="E91" s="17">
        <v>5</v>
      </c>
      <c r="F91" s="17">
        <v>0</v>
      </c>
      <c r="G91" s="17">
        <v>5</v>
      </c>
      <c r="H91" s="18">
        <f t="shared" si="19"/>
        <v>1.9797979797979799</v>
      </c>
      <c r="I91" s="20">
        <f t="shared" si="20"/>
        <v>488.02020202020202</v>
      </c>
      <c r="J91" s="20">
        <f t="shared" si="21"/>
        <v>2.0202020202020204E-2</v>
      </c>
      <c r="K91" s="20">
        <f t="shared" si="22"/>
        <v>4.9797979797979801</v>
      </c>
      <c r="L91" s="20">
        <f t="shared" si="23"/>
        <v>-2.0202020202020204E-2</v>
      </c>
      <c r="M91" s="19">
        <f t="shared" si="24"/>
        <v>-100</v>
      </c>
      <c r="N91" s="2" t="str">
        <f t="shared" si="25"/>
        <v>not eligible for chi-square test</v>
      </c>
      <c r="P91" s="19"/>
      <c r="Q91" s="1"/>
      <c r="R91" s="29" t="str">
        <f t="shared" si="26"/>
        <v>not eligible for chi-square testing</v>
      </c>
    </row>
    <row r="92" spans="1:18" x14ac:dyDescent="0.2">
      <c r="A92" s="1" t="s">
        <v>421</v>
      </c>
      <c r="B92" s="16">
        <v>122</v>
      </c>
      <c r="C92" s="15">
        <v>2</v>
      </c>
      <c r="D92" s="17">
        <v>120</v>
      </c>
      <c r="E92" s="17">
        <v>2</v>
      </c>
      <c r="F92" s="17">
        <v>0</v>
      </c>
      <c r="G92" s="17">
        <v>2</v>
      </c>
      <c r="H92" s="18">
        <f t="shared" si="19"/>
        <v>1.967741935483871</v>
      </c>
      <c r="I92" s="20">
        <f t="shared" si="20"/>
        <v>120.03225806451613</v>
      </c>
      <c r="J92" s="20">
        <f t="shared" si="21"/>
        <v>3.2258064516129031E-2</v>
      </c>
      <c r="K92" s="20">
        <f t="shared" si="22"/>
        <v>1.967741935483871</v>
      </c>
      <c r="L92" s="20">
        <f t="shared" si="23"/>
        <v>-3.2258064516129031E-2</v>
      </c>
      <c r="M92" s="19">
        <f t="shared" si="24"/>
        <v>-100</v>
      </c>
      <c r="N92" s="2" t="str">
        <f t="shared" si="25"/>
        <v>not eligible for chi-square test</v>
      </c>
      <c r="P92" s="19"/>
      <c r="Q92" s="1"/>
      <c r="R92" s="29" t="str">
        <f t="shared" si="26"/>
        <v>not eligible for chi-square testing</v>
      </c>
    </row>
    <row r="93" spans="1:18" x14ac:dyDescent="0.2">
      <c r="A93" s="1" t="s">
        <v>471</v>
      </c>
      <c r="B93" s="16">
        <v>906</v>
      </c>
      <c r="C93" s="15">
        <v>22</v>
      </c>
      <c r="D93" s="17">
        <v>884</v>
      </c>
      <c r="E93" s="17">
        <v>18</v>
      </c>
      <c r="F93" s="17">
        <v>0</v>
      </c>
      <c r="G93" s="17">
        <v>18</v>
      </c>
      <c r="H93" s="18">
        <f t="shared" si="19"/>
        <v>21.571428571428573</v>
      </c>
      <c r="I93" s="20">
        <f t="shared" si="20"/>
        <v>884.42857142857144</v>
      </c>
      <c r="J93" s="20">
        <f t="shared" si="21"/>
        <v>0.42857142857142855</v>
      </c>
      <c r="K93" s="20">
        <f t="shared" si="22"/>
        <v>17.571428571428569</v>
      </c>
      <c r="L93" s="20">
        <f t="shared" si="23"/>
        <v>-0.42857142857142855</v>
      </c>
      <c r="M93" s="19">
        <f t="shared" si="24"/>
        <v>-100</v>
      </c>
      <c r="N93" s="2" t="str">
        <f t="shared" si="25"/>
        <v>not eligible for chi-square test</v>
      </c>
      <c r="P93" s="19"/>
      <c r="Q93" s="1"/>
      <c r="R93" s="29" t="str">
        <f t="shared" si="26"/>
        <v>not eligible for chi-square testing</v>
      </c>
    </row>
    <row r="94" spans="1:18" x14ac:dyDescent="0.2">
      <c r="A94" s="1" t="s">
        <v>351</v>
      </c>
      <c r="B94" s="16">
        <v>716</v>
      </c>
      <c r="C94" s="15">
        <v>5</v>
      </c>
      <c r="D94" s="17">
        <v>711</v>
      </c>
      <c r="E94" s="17">
        <v>2</v>
      </c>
      <c r="F94" s="17">
        <v>0</v>
      </c>
      <c r="G94" s="17">
        <v>2</v>
      </c>
      <c r="H94" s="18">
        <f t="shared" si="19"/>
        <v>4.9860724233983289</v>
      </c>
      <c r="I94" s="20">
        <f t="shared" si="20"/>
        <v>711.01392757660165</v>
      </c>
      <c r="J94" s="20">
        <f t="shared" si="21"/>
        <v>1.3927576601671309E-2</v>
      </c>
      <c r="K94" s="20">
        <f t="shared" si="22"/>
        <v>1.9860724233983287</v>
      </c>
      <c r="L94" s="20">
        <f t="shared" si="23"/>
        <v>-1.3927576601671309E-2</v>
      </c>
      <c r="M94" s="19">
        <f t="shared" si="24"/>
        <v>-100</v>
      </c>
      <c r="N94" s="2" t="str">
        <f t="shared" si="25"/>
        <v>not eligible for chi-square test</v>
      </c>
      <c r="P94" s="19"/>
      <c r="Q94" s="1"/>
      <c r="R94" s="29" t="str">
        <f t="shared" si="26"/>
        <v>not eligible for chi-square testing</v>
      </c>
    </row>
    <row r="95" spans="1:18" x14ac:dyDescent="0.2">
      <c r="A95" s="1" t="s">
        <v>539</v>
      </c>
      <c r="B95" s="16">
        <v>550</v>
      </c>
      <c r="C95" s="15">
        <v>6</v>
      </c>
      <c r="D95" s="17">
        <v>544</v>
      </c>
      <c r="E95" s="17">
        <v>85</v>
      </c>
      <c r="F95" s="17">
        <v>0</v>
      </c>
      <c r="G95" s="17">
        <v>85</v>
      </c>
      <c r="H95" s="18">
        <f t="shared" si="19"/>
        <v>5.1968503937007871</v>
      </c>
      <c r="I95" s="20">
        <f t="shared" si="20"/>
        <v>544.80314960629926</v>
      </c>
      <c r="J95" s="20">
        <f t="shared" si="21"/>
        <v>0.80314960629921273</v>
      </c>
      <c r="K95" s="20">
        <f t="shared" si="22"/>
        <v>84.196850393700799</v>
      </c>
      <c r="L95" s="20">
        <f t="shared" si="23"/>
        <v>-0.80314960629921273</v>
      </c>
      <c r="M95" s="19">
        <f t="shared" si="24"/>
        <v>-100</v>
      </c>
      <c r="N95" s="2" t="str">
        <f t="shared" si="25"/>
        <v>not eligible for chi-square test</v>
      </c>
      <c r="P95" s="19"/>
      <c r="Q95" s="1"/>
      <c r="R95" s="29" t="str">
        <f t="shared" si="26"/>
        <v>not eligible for chi-square testing</v>
      </c>
    </row>
    <row r="96" spans="1:18" x14ac:dyDescent="0.2">
      <c r="A96" s="1" t="s">
        <v>585</v>
      </c>
      <c r="B96" s="16">
        <v>268</v>
      </c>
      <c r="C96" s="15">
        <v>1</v>
      </c>
      <c r="D96" s="17">
        <v>267</v>
      </c>
      <c r="E96" s="17">
        <v>5</v>
      </c>
      <c r="F96" s="17">
        <v>0</v>
      </c>
      <c r="G96" s="17">
        <v>5</v>
      </c>
      <c r="H96" s="18">
        <f t="shared" si="19"/>
        <v>0.98168498168498164</v>
      </c>
      <c r="I96" s="20">
        <f t="shared" si="20"/>
        <v>267.01831501831498</v>
      </c>
      <c r="J96" s="20">
        <f t="shared" si="21"/>
        <v>1.8315018315018316E-2</v>
      </c>
      <c r="K96" s="20">
        <f t="shared" si="22"/>
        <v>4.9816849816849818</v>
      </c>
      <c r="L96" s="20">
        <f t="shared" si="23"/>
        <v>-1.8315018315018316E-2</v>
      </c>
      <c r="M96" s="19">
        <f t="shared" si="24"/>
        <v>-100</v>
      </c>
      <c r="N96" s="2" t="str">
        <f t="shared" si="25"/>
        <v>not eligible for chi-square test</v>
      </c>
      <c r="P96" s="19"/>
      <c r="Q96" s="1"/>
      <c r="R96" s="29" t="str">
        <f t="shared" si="26"/>
        <v>not eligible for chi-square testing</v>
      </c>
    </row>
    <row r="97" spans="1:18" x14ac:dyDescent="0.2">
      <c r="A97" s="1" t="s">
        <v>95</v>
      </c>
      <c r="B97" s="16">
        <v>115</v>
      </c>
      <c r="C97" s="15">
        <v>27</v>
      </c>
      <c r="D97" s="17">
        <v>88</v>
      </c>
      <c r="E97" s="17">
        <v>0</v>
      </c>
      <c r="F97" s="17">
        <v>0</v>
      </c>
      <c r="G97" s="17">
        <v>0</v>
      </c>
      <c r="H97" s="18">
        <f t="shared" si="19"/>
        <v>27</v>
      </c>
      <c r="I97" s="20">
        <f t="shared" si="20"/>
        <v>88</v>
      </c>
      <c r="J97" s="20">
        <f t="shared" si="21"/>
        <v>0</v>
      </c>
      <c r="K97" s="20">
        <f t="shared" si="22"/>
        <v>0</v>
      </c>
      <c r="L97" s="20">
        <f t="shared" si="23"/>
        <v>0</v>
      </c>
      <c r="M97" s="19" t="e">
        <f t="shared" si="24"/>
        <v>#DIV/0!</v>
      </c>
      <c r="N97" s="2" t="str">
        <f t="shared" si="25"/>
        <v>not eligible for chi-square test</v>
      </c>
      <c r="P97" s="19"/>
      <c r="Q97" s="1"/>
      <c r="R97" s="29" t="str">
        <f t="shared" si="26"/>
        <v>not eligible for chi-square testing</v>
      </c>
    </row>
    <row r="98" spans="1:18" x14ac:dyDescent="0.2">
      <c r="A98" s="1" t="s">
        <v>101</v>
      </c>
      <c r="B98" s="16">
        <v>2392</v>
      </c>
      <c r="C98" s="15">
        <v>18</v>
      </c>
      <c r="D98" s="17">
        <v>2374</v>
      </c>
      <c r="E98" s="17">
        <v>43</v>
      </c>
      <c r="F98" s="17">
        <v>0</v>
      </c>
      <c r="G98" s="17">
        <v>43</v>
      </c>
      <c r="H98" s="18">
        <f t="shared" si="19"/>
        <v>17.682135523613962</v>
      </c>
      <c r="I98" s="20">
        <f t="shared" si="20"/>
        <v>2374.3178644763857</v>
      </c>
      <c r="J98" s="20">
        <f t="shared" si="21"/>
        <v>0.31786447638603693</v>
      </c>
      <c r="K98" s="20">
        <f t="shared" si="22"/>
        <v>42.682135523613958</v>
      </c>
      <c r="L98" s="20">
        <f t="shared" si="23"/>
        <v>-0.31786447638603693</v>
      </c>
      <c r="M98" s="19">
        <f t="shared" si="24"/>
        <v>-100</v>
      </c>
      <c r="N98" s="2" t="str">
        <f t="shared" si="25"/>
        <v>not eligible for chi-square test</v>
      </c>
      <c r="P98" s="19"/>
      <c r="Q98" s="1"/>
      <c r="R98" s="29" t="str">
        <f t="shared" si="26"/>
        <v>not eligible for chi-square testing</v>
      </c>
    </row>
    <row r="99" spans="1:18" x14ac:dyDescent="0.2">
      <c r="A99" s="1" t="s">
        <v>533</v>
      </c>
      <c r="B99" s="16">
        <v>253</v>
      </c>
      <c r="C99" s="15">
        <v>5</v>
      </c>
      <c r="D99" s="17">
        <v>248</v>
      </c>
      <c r="E99" s="17">
        <v>28</v>
      </c>
      <c r="F99" s="17">
        <v>2</v>
      </c>
      <c r="G99" s="17">
        <v>26</v>
      </c>
      <c r="H99" s="18">
        <f t="shared" si="19"/>
        <v>6.302491103202847</v>
      </c>
      <c r="I99" s="20">
        <f t="shared" si="20"/>
        <v>246.69750889679716</v>
      </c>
      <c r="J99" s="20">
        <f t="shared" si="21"/>
        <v>0.697508896797153</v>
      </c>
      <c r="K99" s="20">
        <f t="shared" si="22"/>
        <v>27.302491103202847</v>
      </c>
      <c r="L99" s="20">
        <f t="shared" si="23"/>
        <v>1.302491103202847</v>
      </c>
      <c r="M99" s="19">
        <f t="shared" si="24"/>
        <v>186.73469387755105</v>
      </c>
      <c r="N99" s="2" t="str">
        <f t="shared" si="25"/>
        <v>not eligible for chi-square test</v>
      </c>
      <c r="P99" s="19"/>
      <c r="Q99" s="1"/>
      <c r="R99" s="29" t="str">
        <f t="shared" si="26"/>
        <v>not eligible for chi-square testing</v>
      </c>
    </row>
    <row r="100" spans="1:18" x14ac:dyDescent="0.2">
      <c r="A100" s="1" t="s">
        <v>77</v>
      </c>
      <c r="B100" s="16">
        <v>13</v>
      </c>
      <c r="C100" s="15">
        <v>0</v>
      </c>
      <c r="D100" s="17">
        <v>13</v>
      </c>
      <c r="E100" s="17">
        <v>0</v>
      </c>
      <c r="F100" s="17">
        <v>0</v>
      </c>
      <c r="G100" s="17">
        <v>0</v>
      </c>
      <c r="H100" s="18">
        <f t="shared" si="19"/>
        <v>0</v>
      </c>
      <c r="I100" s="20">
        <f t="shared" si="20"/>
        <v>13</v>
      </c>
      <c r="J100" s="20">
        <f t="shared" si="21"/>
        <v>0</v>
      </c>
      <c r="K100" s="20">
        <f t="shared" si="22"/>
        <v>0</v>
      </c>
      <c r="L100" s="20">
        <f t="shared" si="23"/>
        <v>0</v>
      </c>
      <c r="M100" s="19" t="e">
        <f t="shared" si="24"/>
        <v>#DIV/0!</v>
      </c>
      <c r="N100" s="2" t="str">
        <f t="shared" si="25"/>
        <v>not eligible for chi-square test</v>
      </c>
      <c r="P100" s="19"/>
      <c r="Q100" s="1"/>
      <c r="R100" s="29" t="str">
        <f t="shared" si="26"/>
        <v>not eligible for chi-square testing</v>
      </c>
    </row>
    <row r="101" spans="1:18" x14ac:dyDescent="0.2">
      <c r="A101" s="1" t="s">
        <v>325</v>
      </c>
      <c r="B101" s="16">
        <v>464</v>
      </c>
      <c r="C101" s="15">
        <v>18</v>
      </c>
      <c r="D101" s="17">
        <v>446</v>
      </c>
      <c r="E101" s="17">
        <v>2</v>
      </c>
      <c r="F101" s="17">
        <v>0</v>
      </c>
      <c r="G101" s="17">
        <v>2</v>
      </c>
      <c r="H101" s="18">
        <f t="shared" si="19"/>
        <v>17.92274678111588</v>
      </c>
      <c r="I101" s="20">
        <f t="shared" si="20"/>
        <v>446.07725321888415</v>
      </c>
      <c r="J101" s="20">
        <f t="shared" si="21"/>
        <v>7.7253218884120178E-2</v>
      </c>
      <c r="K101" s="20">
        <f t="shared" si="22"/>
        <v>1.9227467811158798</v>
      </c>
      <c r="L101" s="20">
        <f t="shared" si="23"/>
        <v>-7.7253218884120178E-2</v>
      </c>
      <c r="M101" s="19">
        <f t="shared" si="24"/>
        <v>-100</v>
      </c>
      <c r="N101" s="2" t="str">
        <f t="shared" si="25"/>
        <v>not eligible for chi-square test</v>
      </c>
      <c r="P101" s="19"/>
      <c r="Q101" s="1"/>
      <c r="R101" s="29" t="str">
        <f t="shared" si="26"/>
        <v>not eligible for chi-square testing</v>
      </c>
    </row>
    <row r="102" spans="1:18" x14ac:dyDescent="0.2">
      <c r="A102" s="1" t="s">
        <v>317</v>
      </c>
      <c r="B102" s="16">
        <v>180</v>
      </c>
      <c r="C102" s="15">
        <v>13</v>
      </c>
      <c r="D102" s="17">
        <v>167</v>
      </c>
      <c r="E102" s="17">
        <v>10</v>
      </c>
      <c r="F102" s="17">
        <v>0</v>
      </c>
      <c r="G102" s="17">
        <v>10</v>
      </c>
      <c r="H102" s="18">
        <f t="shared" si="19"/>
        <v>12.315789473684211</v>
      </c>
      <c r="I102" s="20">
        <f t="shared" si="20"/>
        <v>167.68421052631578</v>
      </c>
      <c r="J102" s="20">
        <f t="shared" si="21"/>
        <v>0.68421052631578938</v>
      </c>
      <c r="K102" s="20">
        <f t="shared" si="22"/>
        <v>9.3157894736842106</v>
      </c>
      <c r="L102" s="20">
        <f t="shared" si="23"/>
        <v>-0.68421052631578938</v>
      </c>
      <c r="M102" s="19">
        <f t="shared" si="24"/>
        <v>-100</v>
      </c>
      <c r="N102" s="2" t="str">
        <f t="shared" si="25"/>
        <v>not eligible for chi-square test</v>
      </c>
      <c r="P102" s="19"/>
      <c r="Q102" s="1"/>
      <c r="R102" s="29" t="str">
        <f t="shared" si="26"/>
        <v>not eligible for chi-square testing</v>
      </c>
    </row>
    <row r="103" spans="1:18" x14ac:dyDescent="0.2">
      <c r="A103" s="1" t="s">
        <v>263</v>
      </c>
      <c r="B103" s="16">
        <v>4446</v>
      </c>
      <c r="C103" s="15">
        <v>4</v>
      </c>
      <c r="D103" s="17">
        <v>4442</v>
      </c>
      <c r="E103" s="17">
        <v>86</v>
      </c>
      <c r="F103" s="17">
        <v>0</v>
      </c>
      <c r="G103" s="17">
        <v>86</v>
      </c>
      <c r="H103" s="18">
        <f t="shared" si="19"/>
        <v>3.9240953221535744</v>
      </c>
      <c r="I103" s="20">
        <f t="shared" si="20"/>
        <v>4442.0759046778458</v>
      </c>
      <c r="J103" s="20">
        <f t="shared" si="21"/>
        <v>7.590467784642542E-2</v>
      </c>
      <c r="K103" s="20">
        <f t="shared" si="22"/>
        <v>85.924095322153576</v>
      </c>
      <c r="L103" s="20">
        <f t="shared" si="23"/>
        <v>-7.590467784642542E-2</v>
      </c>
      <c r="M103" s="19">
        <f t="shared" si="24"/>
        <v>-100</v>
      </c>
      <c r="N103" s="2" t="str">
        <f t="shared" si="25"/>
        <v>not eligible for chi-square test</v>
      </c>
      <c r="P103" s="19"/>
      <c r="Q103" s="1"/>
      <c r="R103" s="29" t="str">
        <f t="shared" si="26"/>
        <v>not eligible for chi-square testing</v>
      </c>
    </row>
    <row r="104" spans="1:18" x14ac:dyDescent="0.2">
      <c r="A104" s="1" t="s">
        <v>353</v>
      </c>
      <c r="B104" s="16">
        <v>419</v>
      </c>
      <c r="C104" s="15">
        <v>3</v>
      </c>
      <c r="D104" s="17">
        <v>416</v>
      </c>
      <c r="E104" s="17">
        <v>8</v>
      </c>
      <c r="F104" s="17">
        <v>0</v>
      </c>
      <c r="G104" s="17">
        <v>8</v>
      </c>
      <c r="H104" s="18">
        <f t="shared" si="19"/>
        <v>2.9437939110070257</v>
      </c>
      <c r="I104" s="20">
        <f t="shared" si="20"/>
        <v>416.05620608899295</v>
      </c>
      <c r="J104" s="20">
        <f t="shared" si="21"/>
        <v>5.6206088992974239E-2</v>
      </c>
      <c r="K104" s="20">
        <f t="shared" si="22"/>
        <v>7.9437939110070257</v>
      </c>
      <c r="L104" s="20">
        <f t="shared" si="23"/>
        <v>-5.6206088992974239E-2</v>
      </c>
      <c r="M104" s="19">
        <f t="shared" si="24"/>
        <v>-100</v>
      </c>
      <c r="N104" s="2" t="str">
        <f t="shared" si="25"/>
        <v>not eligible for chi-square test</v>
      </c>
      <c r="P104" s="19"/>
      <c r="Q104" s="1"/>
      <c r="R104" s="29" t="str">
        <f t="shared" si="26"/>
        <v>not eligible for chi-square testing</v>
      </c>
    </row>
    <row r="105" spans="1:18" x14ac:dyDescent="0.2">
      <c r="A105" s="1" t="s">
        <v>163</v>
      </c>
      <c r="B105" s="16">
        <v>1610</v>
      </c>
      <c r="C105" s="15">
        <v>1</v>
      </c>
      <c r="D105" s="17">
        <v>1609</v>
      </c>
      <c r="E105" s="17">
        <v>68</v>
      </c>
      <c r="F105" s="17">
        <v>0</v>
      </c>
      <c r="G105" s="17">
        <v>68</v>
      </c>
      <c r="H105" s="18">
        <f t="shared" si="19"/>
        <v>0.95947556615017882</v>
      </c>
      <c r="I105" s="20">
        <f t="shared" si="20"/>
        <v>1609.0405244338499</v>
      </c>
      <c r="J105" s="20">
        <f t="shared" si="21"/>
        <v>4.0524433849821219E-2</v>
      </c>
      <c r="K105" s="20">
        <f t="shared" si="22"/>
        <v>67.959475566150189</v>
      </c>
      <c r="L105" s="20">
        <f t="shared" si="23"/>
        <v>-4.0524433849821219E-2</v>
      </c>
      <c r="M105" s="19">
        <f t="shared" si="24"/>
        <v>-100</v>
      </c>
      <c r="N105" s="2" t="str">
        <f t="shared" si="25"/>
        <v>not eligible for chi-square test</v>
      </c>
      <c r="P105" s="19"/>
      <c r="Q105" s="1"/>
      <c r="R105" s="29" t="str">
        <f t="shared" si="26"/>
        <v>not eligible for chi-square testing</v>
      </c>
    </row>
    <row r="106" spans="1:18" x14ac:dyDescent="0.2">
      <c r="A106" s="1" t="s">
        <v>103</v>
      </c>
      <c r="B106" s="16">
        <v>160</v>
      </c>
      <c r="C106" s="15">
        <v>0</v>
      </c>
      <c r="D106" s="17">
        <v>160</v>
      </c>
      <c r="E106" s="17">
        <v>0</v>
      </c>
      <c r="F106" s="17">
        <v>0</v>
      </c>
      <c r="G106" s="17">
        <v>0</v>
      </c>
      <c r="H106" s="18">
        <f t="shared" si="19"/>
        <v>0</v>
      </c>
      <c r="I106" s="20">
        <f t="shared" si="20"/>
        <v>160</v>
      </c>
      <c r="J106" s="20">
        <f t="shared" si="21"/>
        <v>0</v>
      </c>
      <c r="K106" s="20">
        <f t="shared" si="22"/>
        <v>0</v>
      </c>
      <c r="L106" s="20">
        <f t="shared" si="23"/>
        <v>0</v>
      </c>
      <c r="M106" s="19" t="e">
        <f t="shared" si="24"/>
        <v>#DIV/0!</v>
      </c>
      <c r="N106" s="2" t="str">
        <f t="shared" si="25"/>
        <v>not eligible for chi-square test</v>
      </c>
      <c r="P106" s="19"/>
      <c r="Q106" s="1"/>
      <c r="R106" s="29" t="str">
        <f t="shared" si="26"/>
        <v>not eligible for chi-square testing</v>
      </c>
    </row>
    <row r="107" spans="1:18" x14ac:dyDescent="0.2">
      <c r="A107" s="1" t="s">
        <v>261</v>
      </c>
      <c r="B107" s="16">
        <v>3356</v>
      </c>
      <c r="C107" s="15">
        <v>1</v>
      </c>
      <c r="D107" s="17">
        <v>3355</v>
      </c>
      <c r="E107" s="17">
        <v>106</v>
      </c>
      <c r="F107" s="17">
        <v>0</v>
      </c>
      <c r="G107" s="17">
        <v>106</v>
      </c>
      <c r="H107" s="18">
        <f t="shared" si="19"/>
        <v>0.96938186019641825</v>
      </c>
      <c r="I107" s="20">
        <f t="shared" si="20"/>
        <v>3355.0306181398037</v>
      </c>
      <c r="J107" s="20">
        <f t="shared" si="21"/>
        <v>3.0618139803581745E-2</v>
      </c>
      <c r="K107" s="20">
        <f t="shared" si="22"/>
        <v>105.96938186019642</v>
      </c>
      <c r="L107" s="20">
        <f t="shared" si="23"/>
        <v>-3.0618139803581745E-2</v>
      </c>
      <c r="M107" s="19">
        <f t="shared" si="24"/>
        <v>-100</v>
      </c>
      <c r="N107" s="2" t="str">
        <f t="shared" si="25"/>
        <v>not eligible for chi-square test</v>
      </c>
      <c r="P107" s="19"/>
      <c r="Q107" s="1"/>
      <c r="R107" s="29" t="str">
        <f t="shared" si="26"/>
        <v>not eligible for chi-square testing</v>
      </c>
    </row>
    <row r="108" spans="1:18" x14ac:dyDescent="0.2">
      <c r="A108" s="1" t="s">
        <v>473</v>
      </c>
      <c r="B108" s="16">
        <v>1655</v>
      </c>
      <c r="C108" s="15">
        <v>6</v>
      </c>
      <c r="D108" s="17">
        <v>1649</v>
      </c>
      <c r="E108" s="17">
        <v>450</v>
      </c>
      <c r="F108" s="17">
        <v>1</v>
      </c>
      <c r="G108" s="17">
        <v>449</v>
      </c>
      <c r="H108" s="18">
        <f t="shared" si="19"/>
        <v>5.5035629453681709</v>
      </c>
      <c r="I108" s="20">
        <f t="shared" si="20"/>
        <v>1649.4964370546318</v>
      </c>
      <c r="J108" s="20">
        <f t="shared" si="21"/>
        <v>1.4964370546318289</v>
      </c>
      <c r="K108" s="20">
        <f t="shared" si="22"/>
        <v>448.50356294536817</v>
      </c>
      <c r="L108" s="20">
        <f t="shared" si="23"/>
        <v>-0.49643705463182886</v>
      </c>
      <c r="M108" s="19">
        <f t="shared" si="24"/>
        <v>-33.17460317460317</v>
      </c>
      <c r="N108" s="2" t="str">
        <f t="shared" si="25"/>
        <v>not eligible for chi-square test</v>
      </c>
      <c r="P108" s="19"/>
      <c r="Q108" s="1"/>
      <c r="R108" s="29" t="str">
        <f t="shared" si="26"/>
        <v>not eligible for chi-square testing</v>
      </c>
    </row>
    <row r="109" spans="1:18" x14ac:dyDescent="0.2">
      <c r="A109" s="1" t="s">
        <v>107</v>
      </c>
      <c r="B109" s="16">
        <v>18</v>
      </c>
      <c r="C109" s="15">
        <v>0</v>
      </c>
      <c r="D109" s="17">
        <v>18</v>
      </c>
      <c r="E109" s="17">
        <v>3</v>
      </c>
      <c r="F109" s="17">
        <v>0</v>
      </c>
      <c r="G109" s="17">
        <v>3</v>
      </c>
      <c r="H109" s="18">
        <f t="shared" si="19"/>
        <v>0</v>
      </c>
      <c r="I109" s="20">
        <f t="shared" si="20"/>
        <v>18</v>
      </c>
      <c r="J109" s="20">
        <f t="shared" si="21"/>
        <v>0</v>
      </c>
      <c r="K109" s="20">
        <f t="shared" si="22"/>
        <v>3</v>
      </c>
      <c r="L109" s="20">
        <f t="shared" si="23"/>
        <v>0</v>
      </c>
      <c r="M109" s="19" t="e">
        <f t="shared" si="24"/>
        <v>#DIV/0!</v>
      </c>
      <c r="N109" s="2" t="str">
        <f t="shared" si="25"/>
        <v>not eligible for chi-square test</v>
      </c>
      <c r="P109" s="19"/>
      <c r="Q109" s="1"/>
      <c r="R109" s="29" t="str">
        <f t="shared" si="26"/>
        <v>not eligible for chi-square testing</v>
      </c>
    </row>
    <row r="110" spans="1:18" x14ac:dyDescent="0.2">
      <c r="A110" s="1" t="s">
        <v>477</v>
      </c>
      <c r="B110" s="16">
        <v>11</v>
      </c>
      <c r="C110" s="15">
        <v>0</v>
      </c>
      <c r="D110" s="17">
        <v>11</v>
      </c>
      <c r="E110" s="17">
        <v>2</v>
      </c>
      <c r="F110" s="17">
        <v>0</v>
      </c>
      <c r="G110" s="17">
        <v>2</v>
      </c>
      <c r="H110" s="18">
        <f t="shared" si="19"/>
        <v>0</v>
      </c>
      <c r="I110" s="20">
        <f t="shared" si="20"/>
        <v>11</v>
      </c>
      <c r="J110" s="20">
        <f t="shared" si="21"/>
        <v>0</v>
      </c>
      <c r="K110" s="20">
        <f t="shared" si="22"/>
        <v>2</v>
      </c>
      <c r="L110" s="20">
        <f t="shared" si="23"/>
        <v>0</v>
      </c>
      <c r="M110" s="19" t="e">
        <f t="shared" si="24"/>
        <v>#DIV/0!</v>
      </c>
      <c r="N110" s="2" t="str">
        <f t="shared" si="25"/>
        <v>not eligible for chi-square test</v>
      </c>
      <c r="P110" s="19"/>
      <c r="Q110" s="1"/>
      <c r="R110" s="29" t="str">
        <f t="shared" si="26"/>
        <v>not eligible for chi-square testing</v>
      </c>
    </row>
    <row r="111" spans="1:18" x14ac:dyDescent="0.2">
      <c r="A111" s="1" t="s">
        <v>475</v>
      </c>
      <c r="B111" s="16">
        <v>1790</v>
      </c>
      <c r="C111" s="15">
        <v>5</v>
      </c>
      <c r="D111" s="17">
        <v>1785</v>
      </c>
      <c r="E111" s="17">
        <v>385</v>
      </c>
      <c r="F111" s="17">
        <v>2</v>
      </c>
      <c r="G111" s="17">
        <v>383</v>
      </c>
      <c r="H111" s="18">
        <f t="shared" si="19"/>
        <v>5.7609195402298852</v>
      </c>
      <c r="I111" s="20">
        <f t="shared" si="20"/>
        <v>1784.2390804597701</v>
      </c>
      <c r="J111" s="20">
        <f t="shared" si="21"/>
        <v>1.2390804597701151</v>
      </c>
      <c r="K111" s="20">
        <f t="shared" si="22"/>
        <v>383.76091954022991</v>
      </c>
      <c r="L111" s="20">
        <f t="shared" si="23"/>
        <v>0.76091954022988495</v>
      </c>
      <c r="M111" s="19">
        <f t="shared" si="24"/>
        <v>61.410018552875677</v>
      </c>
      <c r="N111" s="2" t="str">
        <f t="shared" si="25"/>
        <v>not eligible for chi-square test</v>
      </c>
      <c r="P111" s="19"/>
      <c r="Q111" s="1"/>
      <c r="R111" s="29" t="str">
        <f t="shared" si="26"/>
        <v>not eligible for chi-square testing</v>
      </c>
    </row>
    <row r="112" spans="1:18" x14ac:dyDescent="0.2">
      <c r="A112" s="1" t="s">
        <v>301</v>
      </c>
      <c r="B112" s="16">
        <v>1946</v>
      </c>
      <c r="C112" s="15">
        <v>38</v>
      </c>
      <c r="D112" s="17">
        <v>1908</v>
      </c>
      <c r="E112" s="17">
        <v>25</v>
      </c>
      <c r="F112" s="17">
        <v>0</v>
      </c>
      <c r="G112" s="17">
        <v>25</v>
      </c>
      <c r="H112" s="18">
        <f t="shared" si="19"/>
        <v>37.518011161846779</v>
      </c>
      <c r="I112" s="20">
        <f t="shared" si="20"/>
        <v>1908.481988838153</v>
      </c>
      <c r="J112" s="20">
        <f t="shared" si="21"/>
        <v>0.48198883815322169</v>
      </c>
      <c r="K112" s="20">
        <f t="shared" si="22"/>
        <v>24.518011161846776</v>
      </c>
      <c r="L112" s="20">
        <f t="shared" si="23"/>
        <v>-0.48198883815322169</v>
      </c>
      <c r="M112" s="19">
        <f t="shared" si="24"/>
        <v>-100</v>
      </c>
      <c r="N112" s="2" t="str">
        <f t="shared" si="25"/>
        <v>not eligible for chi-square test</v>
      </c>
      <c r="P112" s="19"/>
      <c r="Q112" s="1"/>
      <c r="R112" s="29" t="str">
        <f t="shared" si="26"/>
        <v>not eligible for chi-square testing</v>
      </c>
    </row>
    <row r="113" spans="1:18" x14ac:dyDescent="0.2">
      <c r="A113" s="1" t="s">
        <v>119</v>
      </c>
      <c r="B113" s="16">
        <v>7997</v>
      </c>
      <c r="C113" s="15">
        <v>62</v>
      </c>
      <c r="D113" s="17">
        <v>7935</v>
      </c>
      <c r="E113" s="17">
        <v>170</v>
      </c>
      <c r="F113" s="17">
        <v>1</v>
      </c>
      <c r="G113" s="17">
        <v>169</v>
      </c>
      <c r="H113" s="18">
        <f t="shared" si="19"/>
        <v>61.688624954083508</v>
      </c>
      <c r="I113" s="20">
        <f t="shared" si="20"/>
        <v>7935.311375045917</v>
      </c>
      <c r="J113" s="20">
        <f t="shared" si="21"/>
        <v>1.3113750459164932</v>
      </c>
      <c r="K113" s="20">
        <f t="shared" si="22"/>
        <v>168.68862495408351</v>
      </c>
      <c r="L113" s="20">
        <f t="shared" si="23"/>
        <v>-0.31137504591649323</v>
      </c>
      <c r="M113" s="19">
        <f t="shared" si="24"/>
        <v>-23.744164332399627</v>
      </c>
      <c r="N113" s="2" t="str">
        <f t="shared" si="25"/>
        <v>not eligible for chi-square test</v>
      </c>
      <c r="P113" s="19"/>
      <c r="Q113" s="1"/>
      <c r="R113" s="29" t="str">
        <f t="shared" si="26"/>
        <v>not eligible for chi-square testing</v>
      </c>
    </row>
    <row r="114" spans="1:18" x14ac:dyDescent="0.2">
      <c r="A114" s="1" t="s">
        <v>125</v>
      </c>
      <c r="B114" s="16">
        <v>1187</v>
      </c>
      <c r="C114" s="15">
        <v>25</v>
      </c>
      <c r="D114" s="17">
        <v>1162</v>
      </c>
      <c r="E114" s="17">
        <v>1</v>
      </c>
      <c r="F114" s="17">
        <v>0</v>
      </c>
      <c r="G114" s="17">
        <v>1</v>
      </c>
      <c r="H114" s="18">
        <f t="shared" si="19"/>
        <v>24.978956228956228</v>
      </c>
      <c r="I114" s="20">
        <f t="shared" si="20"/>
        <v>1162.0210437710437</v>
      </c>
      <c r="J114" s="20">
        <f t="shared" si="21"/>
        <v>2.1043771043771042E-2</v>
      </c>
      <c r="K114" s="20">
        <f t="shared" si="22"/>
        <v>0.97895622895622891</v>
      </c>
      <c r="L114" s="20">
        <f t="shared" si="23"/>
        <v>-2.1043771043771042E-2</v>
      </c>
      <c r="M114" s="19">
        <f t="shared" si="24"/>
        <v>-100</v>
      </c>
      <c r="N114" s="2" t="str">
        <f t="shared" si="25"/>
        <v>not eligible for chi-square test</v>
      </c>
      <c r="P114" s="19"/>
      <c r="Q114" s="1"/>
      <c r="R114" s="29" t="str">
        <f t="shared" si="26"/>
        <v>not eligible for chi-square testing</v>
      </c>
    </row>
    <row r="115" spans="1:18" x14ac:dyDescent="0.2">
      <c r="A115" s="1" t="s">
        <v>127</v>
      </c>
      <c r="B115" s="16">
        <v>1040</v>
      </c>
      <c r="C115" s="15">
        <v>32</v>
      </c>
      <c r="D115" s="17">
        <v>1008</v>
      </c>
      <c r="E115" s="17">
        <v>13</v>
      </c>
      <c r="F115" s="17">
        <v>0</v>
      </c>
      <c r="G115" s="17">
        <v>13</v>
      </c>
      <c r="H115" s="18">
        <f t="shared" si="19"/>
        <v>31.604938271604937</v>
      </c>
      <c r="I115" s="20">
        <f t="shared" si="20"/>
        <v>1008.395061728395</v>
      </c>
      <c r="J115" s="20">
        <f t="shared" si="21"/>
        <v>0.39506172839506171</v>
      </c>
      <c r="K115" s="20">
        <f t="shared" si="22"/>
        <v>12.604938271604938</v>
      </c>
      <c r="L115" s="20">
        <f t="shared" si="23"/>
        <v>-0.39506172839506171</v>
      </c>
      <c r="M115" s="19">
        <f t="shared" si="24"/>
        <v>-100</v>
      </c>
      <c r="N115" s="2" t="str">
        <f t="shared" si="25"/>
        <v>not eligible for chi-square test</v>
      </c>
      <c r="P115" s="19"/>
      <c r="Q115" s="1"/>
      <c r="R115" s="29" t="str">
        <f t="shared" si="26"/>
        <v>not eligible for chi-square testing</v>
      </c>
    </row>
    <row r="116" spans="1:18" x14ac:dyDescent="0.2">
      <c r="A116" s="1" t="s">
        <v>131</v>
      </c>
      <c r="B116" s="16">
        <v>3816</v>
      </c>
      <c r="C116" s="15">
        <v>192</v>
      </c>
      <c r="D116" s="17">
        <v>3624</v>
      </c>
      <c r="E116" s="17">
        <v>9</v>
      </c>
      <c r="F116" s="17">
        <v>1</v>
      </c>
      <c r="G116" s="17">
        <v>8</v>
      </c>
      <c r="H116" s="18">
        <f t="shared" si="19"/>
        <v>192.54588235294119</v>
      </c>
      <c r="I116" s="20">
        <f t="shared" si="20"/>
        <v>3623.4541176470589</v>
      </c>
      <c r="J116" s="20">
        <f t="shared" si="21"/>
        <v>0.45411764705882351</v>
      </c>
      <c r="K116" s="20">
        <f t="shared" si="22"/>
        <v>8.5458823529411756</v>
      </c>
      <c r="L116" s="20">
        <f t="shared" si="23"/>
        <v>0.54588235294117649</v>
      </c>
      <c r="M116" s="19">
        <f t="shared" si="24"/>
        <v>120.20725388601036</v>
      </c>
      <c r="N116" s="2" t="str">
        <f t="shared" si="25"/>
        <v>not eligible for chi-square test</v>
      </c>
      <c r="P116" s="19"/>
      <c r="Q116" s="1"/>
      <c r="R116" s="29" t="str">
        <f t="shared" si="26"/>
        <v>not eligible for chi-square testing</v>
      </c>
    </row>
    <row r="117" spans="1:18" x14ac:dyDescent="0.2">
      <c r="A117" s="1" t="s">
        <v>479</v>
      </c>
      <c r="B117" s="16">
        <v>449</v>
      </c>
      <c r="C117" s="15">
        <v>5</v>
      </c>
      <c r="D117" s="17">
        <v>444</v>
      </c>
      <c r="E117" s="17">
        <v>4</v>
      </c>
      <c r="F117" s="17">
        <v>0</v>
      </c>
      <c r="G117" s="17">
        <v>4</v>
      </c>
      <c r="H117" s="18">
        <f t="shared" si="19"/>
        <v>4.9558498896247238</v>
      </c>
      <c r="I117" s="20">
        <f t="shared" si="20"/>
        <v>444.04415011037526</v>
      </c>
      <c r="J117" s="20">
        <f t="shared" si="21"/>
        <v>4.4150110375275942E-2</v>
      </c>
      <c r="K117" s="20">
        <f t="shared" si="22"/>
        <v>3.9558498896247238</v>
      </c>
      <c r="L117" s="20">
        <f t="shared" si="23"/>
        <v>-4.4150110375275942E-2</v>
      </c>
      <c r="M117" s="19">
        <f t="shared" si="24"/>
        <v>-100</v>
      </c>
      <c r="N117" s="2" t="str">
        <f t="shared" si="25"/>
        <v>not eligible for chi-square test</v>
      </c>
      <c r="P117" s="19"/>
      <c r="Q117" s="1"/>
      <c r="R117" s="29" t="str">
        <f t="shared" si="26"/>
        <v>not eligible for chi-square testing</v>
      </c>
    </row>
    <row r="118" spans="1:18" x14ac:dyDescent="0.2">
      <c r="A118" s="1" t="s">
        <v>137</v>
      </c>
      <c r="B118" s="16">
        <v>5536</v>
      </c>
      <c r="C118" s="15">
        <v>41</v>
      </c>
      <c r="D118" s="17">
        <v>5495</v>
      </c>
      <c r="E118" s="17">
        <v>40</v>
      </c>
      <c r="F118" s="17">
        <v>0</v>
      </c>
      <c r="G118" s="17">
        <v>40</v>
      </c>
      <c r="H118" s="18">
        <f t="shared" si="19"/>
        <v>40.705882352941174</v>
      </c>
      <c r="I118" s="20">
        <f t="shared" si="20"/>
        <v>5495.2941176470586</v>
      </c>
      <c r="J118" s="20">
        <f t="shared" si="21"/>
        <v>0.29411764705882354</v>
      </c>
      <c r="K118" s="20">
        <f t="shared" si="22"/>
        <v>39.705882352941174</v>
      </c>
      <c r="L118" s="20">
        <f t="shared" si="23"/>
        <v>-0.29411764705882354</v>
      </c>
      <c r="M118" s="19">
        <f t="shared" si="24"/>
        <v>-100</v>
      </c>
      <c r="N118" s="2" t="str">
        <f t="shared" si="25"/>
        <v>not eligible for chi-square test</v>
      </c>
      <c r="P118" s="19"/>
      <c r="Q118" s="1"/>
      <c r="R118" s="29" t="str">
        <f t="shared" si="26"/>
        <v>not eligible for chi-square testing</v>
      </c>
    </row>
    <row r="119" spans="1:18" x14ac:dyDescent="0.2">
      <c r="A119" s="1" t="s">
        <v>485</v>
      </c>
      <c r="B119" s="16">
        <v>11</v>
      </c>
      <c r="C119" s="15">
        <v>0</v>
      </c>
      <c r="D119" s="17">
        <v>11</v>
      </c>
      <c r="E119" s="17">
        <v>0</v>
      </c>
      <c r="F119" s="17">
        <v>0</v>
      </c>
      <c r="G119" s="17">
        <v>0</v>
      </c>
      <c r="H119" s="18">
        <f t="shared" si="19"/>
        <v>0</v>
      </c>
      <c r="I119" s="20">
        <f t="shared" si="20"/>
        <v>11</v>
      </c>
      <c r="J119" s="20">
        <f t="shared" si="21"/>
        <v>0</v>
      </c>
      <c r="K119" s="20">
        <f t="shared" si="22"/>
        <v>0</v>
      </c>
      <c r="L119" s="20">
        <f t="shared" si="23"/>
        <v>0</v>
      </c>
      <c r="M119" s="19" t="e">
        <f t="shared" si="24"/>
        <v>#DIV/0!</v>
      </c>
      <c r="N119" s="2" t="str">
        <f t="shared" si="25"/>
        <v>not eligible for chi-square test</v>
      </c>
      <c r="P119" s="19"/>
      <c r="Q119" s="1"/>
      <c r="R119" s="29" t="str">
        <f t="shared" si="26"/>
        <v>not eligible for chi-square testing</v>
      </c>
    </row>
    <row r="120" spans="1:18" x14ac:dyDescent="0.2">
      <c r="A120" s="1" t="s">
        <v>481</v>
      </c>
      <c r="B120" s="16">
        <v>1615</v>
      </c>
      <c r="C120" s="15">
        <v>60</v>
      </c>
      <c r="D120" s="17">
        <v>1555</v>
      </c>
      <c r="E120" s="17">
        <v>28</v>
      </c>
      <c r="F120" s="17">
        <v>0</v>
      </c>
      <c r="G120" s="17">
        <v>28</v>
      </c>
      <c r="H120" s="18">
        <f t="shared" si="19"/>
        <v>58.977480219111385</v>
      </c>
      <c r="I120" s="20">
        <f t="shared" si="20"/>
        <v>1556.0225197808886</v>
      </c>
      <c r="J120" s="20">
        <f t="shared" si="21"/>
        <v>1.0225197808886184</v>
      </c>
      <c r="K120" s="20">
        <f t="shared" si="22"/>
        <v>26.977480219111381</v>
      </c>
      <c r="L120" s="20">
        <f t="shared" si="23"/>
        <v>-1.0225197808886184</v>
      </c>
      <c r="M120" s="19">
        <f t="shared" si="24"/>
        <v>-100</v>
      </c>
      <c r="N120" s="2" t="str">
        <f t="shared" si="25"/>
        <v>not eligible for chi-square test</v>
      </c>
      <c r="P120" s="19"/>
      <c r="Q120" s="1"/>
      <c r="R120" s="29" t="str">
        <f t="shared" si="26"/>
        <v>not eligible for chi-square testing</v>
      </c>
    </row>
    <row r="121" spans="1:18" x14ac:dyDescent="0.2">
      <c r="A121" s="1" t="s">
        <v>415</v>
      </c>
      <c r="B121" s="16">
        <v>3714</v>
      </c>
      <c r="C121" s="15">
        <v>78</v>
      </c>
      <c r="D121" s="17">
        <v>3636</v>
      </c>
      <c r="E121" s="17">
        <v>103</v>
      </c>
      <c r="F121" s="17">
        <v>1</v>
      </c>
      <c r="G121" s="17">
        <v>102</v>
      </c>
      <c r="H121" s="18">
        <f t="shared" si="19"/>
        <v>76.868221116059743</v>
      </c>
      <c r="I121" s="20">
        <f t="shared" si="20"/>
        <v>3637.1317788839406</v>
      </c>
      <c r="J121" s="20">
        <f t="shared" si="21"/>
        <v>2.1317788839402674</v>
      </c>
      <c r="K121" s="20">
        <f t="shared" si="22"/>
        <v>100.86822111605973</v>
      </c>
      <c r="L121" s="20">
        <f t="shared" si="23"/>
        <v>-1.1317788839402674</v>
      </c>
      <c r="M121" s="19">
        <f t="shared" si="24"/>
        <v>-53.090819712424732</v>
      </c>
      <c r="N121" s="2" t="str">
        <f t="shared" si="25"/>
        <v>not eligible for chi-square test</v>
      </c>
      <c r="P121" s="19"/>
      <c r="Q121" s="1"/>
      <c r="R121" s="29" t="str">
        <f t="shared" si="26"/>
        <v>not eligible for chi-square testing</v>
      </c>
    </row>
    <row r="122" spans="1:18" x14ac:dyDescent="0.2">
      <c r="A122" s="1" t="s">
        <v>487</v>
      </c>
      <c r="B122" s="16">
        <v>1092</v>
      </c>
      <c r="C122" s="15">
        <v>44</v>
      </c>
      <c r="D122" s="17">
        <v>1048</v>
      </c>
      <c r="E122" s="17">
        <v>0</v>
      </c>
      <c r="F122" s="17">
        <v>0</v>
      </c>
      <c r="G122" s="17">
        <v>0</v>
      </c>
      <c r="H122" s="18">
        <f t="shared" si="19"/>
        <v>44</v>
      </c>
      <c r="I122" s="20">
        <f t="shared" si="20"/>
        <v>1048</v>
      </c>
      <c r="J122" s="20">
        <f t="shared" si="21"/>
        <v>0</v>
      </c>
      <c r="K122" s="20">
        <f t="shared" si="22"/>
        <v>0</v>
      </c>
      <c r="L122" s="20">
        <f t="shared" si="23"/>
        <v>0</v>
      </c>
      <c r="M122" s="19" t="e">
        <f t="shared" si="24"/>
        <v>#DIV/0!</v>
      </c>
      <c r="N122" s="2" t="str">
        <f t="shared" si="25"/>
        <v>not eligible for chi-square test</v>
      </c>
      <c r="P122" s="19"/>
      <c r="Q122" s="1"/>
      <c r="R122" s="29" t="str">
        <f t="shared" si="26"/>
        <v>not eligible for chi-square testing</v>
      </c>
    </row>
    <row r="123" spans="1:18" x14ac:dyDescent="0.2">
      <c r="A123" s="1" t="s">
        <v>367</v>
      </c>
      <c r="B123" s="16">
        <v>299</v>
      </c>
      <c r="C123" s="15">
        <v>13</v>
      </c>
      <c r="D123" s="17">
        <v>286</v>
      </c>
      <c r="E123" s="17">
        <v>0</v>
      </c>
      <c r="F123" s="17">
        <v>0</v>
      </c>
      <c r="G123" s="17">
        <v>0</v>
      </c>
      <c r="H123" s="18">
        <f t="shared" si="19"/>
        <v>13</v>
      </c>
      <c r="I123" s="20">
        <f t="shared" si="20"/>
        <v>286</v>
      </c>
      <c r="J123" s="20">
        <f t="shared" si="21"/>
        <v>0</v>
      </c>
      <c r="K123" s="20">
        <f t="shared" si="22"/>
        <v>0</v>
      </c>
      <c r="L123" s="20">
        <f t="shared" si="23"/>
        <v>0</v>
      </c>
      <c r="M123" s="19" t="e">
        <f t="shared" si="24"/>
        <v>#DIV/0!</v>
      </c>
      <c r="N123" s="2" t="str">
        <f t="shared" si="25"/>
        <v>not eligible for chi-square test</v>
      </c>
      <c r="P123" s="19"/>
      <c r="Q123" s="1"/>
      <c r="R123" s="29" t="str">
        <f t="shared" si="26"/>
        <v>not eligible for chi-square testing</v>
      </c>
    </row>
    <row r="124" spans="1:18" x14ac:dyDescent="0.2">
      <c r="A124" s="1" t="s">
        <v>115</v>
      </c>
      <c r="B124" s="16">
        <v>1177</v>
      </c>
      <c r="C124" s="15">
        <v>1</v>
      </c>
      <c r="D124" s="17">
        <v>1176</v>
      </c>
      <c r="E124" s="17">
        <v>237</v>
      </c>
      <c r="F124" s="17">
        <v>0</v>
      </c>
      <c r="G124" s="17">
        <v>237</v>
      </c>
      <c r="H124" s="18">
        <f t="shared" si="19"/>
        <v>0.83239038189533243</v>
      </c>
      <c r="I124" s="20">
        <f t="shared" si="20"/>
        <v>1176.1676096181047</v>
      </c>
      <c r="J124" s="20">
        <f t="shared" si="21"/>
        <v>0.1676096181046676</v>
      </c>
      <c r="K124" s="20">
        <f t="shared" si="22"/>
        <v>236.83239038189532</v>
      </c>
      <c r="L124" s="20">
        <f t="shared" si="23"/>
        <v>-0.1676096181046676</v>
      </c>
      <c r="M124" s="19">
        <f t="shared" si="24"/>
        <v>-100</v>
      </c>
      <c r="N124" s="2" t="str">
        <f t="shared" si="25"/>
        <v>not eligible for chi-square test</v>
      </c>
      <c r="P124" s="19"/>
      <c r="Q124" s="1"/>
      <c r="R124" s="29" t="str">
        <f t="shared" si="26"/>
        <v>not eligible for chi-square testing</v>
      </c>
    </row>
    <row r="125" spans="1:18" x14ac:dyDescent="0.2">
      <c r="A125" s="1" t="s">
        <v>143</v>
      </c>
      <c r="B125" s="16">
        <v>533</v>
      </c>
      <c r="C125" s="15">
        <v>9</v>
      </c>
      <c r="D125" s="17">
        <v>524</v>
      </c>
      <c r="E125" s="17">
        <v>11</v>
      </c>
      <c r="F125" s="17">
        <v>0</v>
      </c>
      <c r="G125" s="17">
        <v>11</v>
      </c>
      <c r="H125" s="18">
        <f t="shared" si="19"/>
        <v>8.8180147058823533</v>
      </c>
      <c r="I125" s="20">
        <f t="shared" si="20"/>
        <v>524.18198529411768</v>
      </c>
      <c r="J125" s="20">
        <f t="shared" si="21"/>
        <v>0.18198529411764708</v>
      </c>
      <c r="K125" s="20">
        <f t="shared" si="22"/>
        <v>10.818014705882353</v>
      </c>
      <c r="L125" s="20">
        <f t="shared" si="23"/>
        <v>-0.18198529411764708</v>
      </c>
      <c r="M125" s="19">
        <f t="shared" si="24"/>
        <v>-100</v>
      </c>
      <c r="N125" s="2" t="str">
        <f t="shared" si="25"/>
        <v>not eligible for chi-square test</v>
      </c>
      <c r="P125" s="19"/>
      <c r="Q125" s="1"/>
      <c r="R125" s="29" t="str">
        <f t="shared" si="26"/>
        <v>not eligible for chi-square testing</v>
      </c>
    </row>
    <row r="126" spans="1:18" x14ac:dyDescent="0.2">
      <c r="A126" s="1" t="s">
        <v>423</v>
      </c>
      <c r="B126" s="16">
        <v>340</v>
      </c>
      <c r="C126" s="15">
        <v>37</v>
      </c>
      <c r="D126" s="17">
        <v>303</v>
      </c>
      <c r="E126" s="17">
        <v>1</v>
      </c>
      <c r="F126" s="17">
        <v>0</v>
      </c>
      <c r="G126" s="17">
        <v>1</v>
      </c>
      <c r="H126" s="18">
        <f t="shared" si="19"/>
        <v>36.89149560117302</v>
      </c>
      <c r="I126" s="20">
        <f t="shared" si="20"/>
        <v>303.10850439882699</v>
      </c>
      <c r="J126" s="20">
        <f t="shared" si="21"/>
        <v>0.10850439882697947</v>
      </c>
      <c r="K126" s="20">
        <f t="shared" si="22"/>
        <v>0.89149560117302051</v>
      </c>
      <c r="L126" s="20">
        <f t="shared" si="23"/>
        <v>-0.10850439882697947</v>
      </c>
      <c r="M126" s="19">
        <f t="shared" si="24"/>
        <v>-100</v>
      </c>
      <c r="N126" s="2" t="str">
        <f t="shared" si="25"/>
        <v>not eligible for chi-square test</v>
      </c>
      <c r="O126" s="20"/>
      <c r="P126" s="19"/>
      <c r="R126" s="29" t="str">
        <f t="shared" si="26"/>
        <v>not eligible for chi-square testing</v>
      </c>
    </row>
    <row r="127" spans="1:18" x14ac:dyDescent="0.2">
      <c r="A127" s="1" t="s">
        <v>151</v>
      </c>
      <c r="B127" s="16">
        <v>1915</v>
      </c>
      <c r="C127" s="15">
        <v>124</v>
      </c>
      <c r="D127" s="17">
        <v>1791</v>
      </c>
      <c r="E127" s="17">
        <v>4</v>
      </c>
      <c r="F127" s="17">
        <v>0</v>
      </c>
      <c r="G127" s="17">
        <v>4</v>
      </c>
      <c r="H127" s="18">
        <f t="shared" si="19"/>
        <v>123.74153204794163</v>
      </c>
      <c r="I127" s="20">
        <f t="shared" si="20"/>
        <v>1791.2584679520583</v>
      </c>
      <c r="J127" s="20">
        <f t="shared" si="21"/>
        <v>0.2584679520583637</v>
      </c>
      <c r="K127" s="20">
        <f t="shared" si="22"/>
        <v>3.7415320479416359</v>
      </c>
      <c r="L127" s="20">
        <f t="shared" si="23"/>
        <v>-0.2584679520583637</v>
      </c>
      <c r="M127" s="19">
        <f t="shared" si="24"/>
        <v>-100</v>
      </c>
      <c r="N127" s="2" t="str">
        <f t="shared" si="25"/>
        <v>not eligible for chi-square test</v>
      </c>
      <c r="P127" s="19"/>
      <c r="Q127" s="1"/>
      <c r="R127" s="29" t="str">
        <f t="shared" si="26"/>
        <v>not eligible for chi-square testing</v>
      </c>
    </row>
    <row r="128" spans="1:18" x14ac:dyDescent="0.2">
      <c r="A128" s="1" t="s">
        <v>153</v>
      </c>
      <c r="B128" s="16">
        <v>4221</v>
      </c>
      <c r="C128" s="15">
        <v>28</v>
      </c>
      <c r="D128" s="17">
        <v>4193</v>
      </c>
      <c r="E128" s="17">
        <v>127</v>
      </c>
      <c r="F128" s="17">
        <v>2</v>
      </c>
      <c r="G128" s="17">
        <v>125</v>
      </c>
      <c r="H128" s="18">
        <f t="shared" si="19"/>
        <v>29.123735050597976</v>
      </c>
      <c r="I128" s="20">
        <f t="shared" si="20"/>
        <v>4191.876264949402</v>
      </c>
      <c r="J128" s="20">
        <f t="shared" si="21"/>
        <v>0.87626494940202382</v>
      </c>
      <c r="K128" s="20">
        <f t="shared" si="22"/>
        <v>126.12373505059797</v>
      </c>
      <c r="L128" s="20">
        <f t="shared" si="23"/>
        <v>1.1237350505979762</v>
      </c>
      <c r="M128" s="19">
        <f t="shared" si="24"/>
        <v>128.241469816273</v>
      </c>
      <c r="N128" s="2" t="str">
        <f t="shared" si="25"/>
        <v>not eligible for chi-square test</v>
      </c>
      <c r="P128" s="19"/>
      <c r="Q128" s="1"/>
      <c r="R128" s="29" t="str">
        <f t="shared" si="26"/>
        <v>not eligible for chi-square testing</v>
      </c>
    </row>
    <row r="129" spans="1:18" x14ac:dyDescent="0.2">
      <c r="A129" s="1" t="s">
        <v>277</v>
      </c>
      <c r="B129" s="16">
        <v>1324</v>
      </c>
      <c r="C129" s="15">
        <v>3</v>
      </c>
      <c r="D129" s="17">
        <v>1321</v>
      </c>
      <c r="E129" s="17">
        <v>56</v>
      </c>
      <c r="F129" s="17">
        <v>0</v>
      </c>
      <c r="G129" s="17">
        <v>56</v>
      </c>
      <c r="H129" s="18">
        <f t="shared" si="19"/>
        <v>2.8782608695652172</v>
      </c>
      <c r="I129" s="20">
        <f t="shared" si="20"/>
        <v>1321.1217391304347</v>
      </c>
      <c r="J129" s="20">
        <f t="shared" si="21"/>
        <v>0.1217391304347826</v>
      </c>
      <c r="K129" s="20">
        <f t="shared" si="22"/>
        <v>55.87826086956521</v>
      </c>
      <c r="L129" s="20">
        <f t="shared" si="23"/>
        <v>-0.1217391304347826</v>
      </c>
      <c r="M129" s="19">
        <f t="shared" si="24"/>
        <v>-100</v>
      </c>
      <c r="N129" s="2" t="str">
        <f t="shared" si="25"/>
        <v>not eligible for chi-square test</v>
      </c>
      <c r="P129" s="19"/>
      <c r="Q129" s="1"/>
      <c r="R129" s="29" t="str">
        <f t="shared" si="26"/>
        <v>not eligible for chi-square testing</v>
      </c>
    </row>
    <row r="130" spans="1:18" x14ac:dyDescent="0.2">
      <c r="A130" s="1" t="s">
        <v>155</v>
      </c>
      <c r="B130" s="16">
        <v>192</v>
      </c>
      <c r="C130" s="15">
        <v>1</v>
      </c>
      <c r="D130" s="17">
        <v>191</v>
      </c>
      <c r="E130" s="17">
        <v>1</v>
      </c>
      <c r="F130" s="17">
        <v>0</v>
      </c>
      <c r="G130" s="17">
        <v>1</v>
      </c>
      <c r="H130" s="18">
        <f t="shared" si="19"/>
        <v>0.99481865284974091</v>
      </c>
      <c r="I130" s="20">
        <f t="shared" si="20"/>
        <v>191.00518134715026</v>
      </c>
      <c r="J130" s="20">
        <f t="shared" si="21"/>
        <v>5.1813471502590676E-3</v>
      </c>
      <c r="K130" s="20">
        <f t="shared" si="22"/>
        <v>0.99481865284974091</v>
      </c>
      <c r="L130" s="20">
        <f t="shared" si="23"/>
        <v>-5.1813471502590676E-3</v>
      </c>
      <c r="M130" s="19">
        <f t="shared" si="24"/>
        <v>-100</v>
      </c>
      <c r="N130" s="2" t="str">
        <f t="shared" si="25"/>
        <v>not eligible for chi-square test</v>
      </c>
      <c r="P130" s="19"/>
      <c r="Q130" s="1"/>
      <c r="R130" s="29" t="str">
        <f t="shared" si="26"/>
        <v>not eligible for chi-square testing</v>
      </c>
    </row>
    <row r="131" spans="1:18" x14ac:dyDescent="0.2">
      <c r="A131" s="1" t="s">
        <v>159</v>
      </c>
      <c r="B131" s="16">
        <v>2656</v>
      </c>
      <c r="C131" s="15">
        <v>44</v>
      </c>
      <c r="D131" s="17">
        <v>2612</v>
      </c>
      <c r="E131" s="17">
        <v>123</v>
      </c>
      <c r="F131" s="17">
        <v>0</v>
      </c>
      <c r="G131" s="17">
        <v>123</v>
      </c>
      <c r="H131" s="18">
        <f t="shared" si="19"/>
        <v>42.05253688377114</v>
      </c>
      <c r="I131" s="20">
        <f t="shared" si="20"/>
        <v>2613.9474631162288</v>
      </c>
      <c r="J131" s="20">
        <f t="shared" si="21"/>
        <v>1.9474631162288594</v>
      </c>
      <c r="K131" s="20">
        <f t="shared" si="22"/>
        <v>121.05253688377114</v>
      </c>
      <c r="L131" s="20">
        <f t="shared" si="23"/>
        <v>-1.9474631162288594</v>
      </c>
      <c r="M131" s="19">
        <f t="shared" si="24"/>
        <v>-100</v>
      </c>
      <c r="N131" s="2" t="str">
        <f t="shared" si="25"/>
        <v>not eligible for chi-square test</v>
      </c>
      <c r="P131" s="19"/>
      <c r="Q131" s="1"/>
      <c r="R131" s="29" t="str">
        <f t="shared" si="26"/>
        <v>not eligible for chi-square testing</v>
      </c>
    </row>
    <row r="132" spans="1:18" x14ac:dyDescent="0.2">
      <c r="A132" s="1" t="s">
        <v>161</v>
      </c>
      <c r="B132" s="16">
        <v>3324</v>
      </c>
      <c r="C132" s="15">
        <v>1</v>
      </c>
      <c r="D132" s="17">
        <v>3323</v>
      </c>
      <c r="E132" s="17">
        <v>115</v>
      </c>
      <c r="F132" s="17">
        <v>0</v>
      </c>
      <c r="G132" s="17">
        <v>115</v>
      </c>
      <c r="H132" s="18">
        <f t="shared" si="19"/>
        <v>0.96656004652515271</v>
      </c>
      <c r="I132" s="20">
        <f t="shared" si="20"/>
        <v>3323.033439953475</v>
      </c>
      <c r="J132" s="20">
        <f t="shared" si="21"/>
        <v>3.3439953474847336E-2</v>
      </c>
      <c r="K132" s="20">
        <f t="shared" si="22"/>
        <v>114.96656004652515</v>
      </c>
      <c r="L132" s="20">
        <f t="shared" si="23"/>
        <v>-3.3439953474847336E-2</v>
      </c>
      <c r="M132" s="19">
        <f t="shared" si="24"/>
        <v>-100</v>
      </c>
      <c r="N132" s="2" t="str">
        <f t="shared" si="25"/>
        <v>not eligible for chi-square test</v>
      </c>
      <c r="P132" s="19"/>
      <c r="Q132" s="1"/>
      <c r="R132" s="29" t="str">
        <f t="shared" si="26"/>
        <v>not eligible for chi-square testing</v>
      </c>
    </row>
    <row r="133" spans="1:18" x14ac:dyDescent="0.2">
      <c r="A133" s="1" t="s">
        <v>293</v>
      </c>
      <c r="B133" s="16">
        <v>153</v>
      </c>
      <c r="C133" s="15">
        <v>6</v>
      </c>
      <c r="D133" s="17">
        <v>147</v>
      </c>
      <c r="E133" s="17">
        <v>0</v>
      </c>
      <c r="F133" s="17">
        <v>0</v>
      </c>
      <c r="G133" s="17">
        <v>0</v>
      </c>
      <c r="H133" s="18">
        <f t="shared" si="19"/>
        <v>6</v>
      </c>
      <c r="I133" s="20">
        <f t="shared" si="20"/>
        <v>147</v>
      </c>
      <c r="J133" s="20">
        <f t="shared" si="21"/>
        <v>0</v>
      </c>
      <c r="K133" s="20">
        <f t="shared" si="22"/>
        <v>0</v>
      </c>
      <c r="L133" s="20">
        <f t="shared" si="23"/>
        <v>0</v>
      </c>
      <c r="M133" s="19" t="e">
        <f t="shared" si="24"/>
        <v>#DIV/0!</v>
      </c>
      <c r="N133" s="2" t="str">
        <f t="shared" si="25"/>
        <v>not eligible for chi-square test</v>
      </c>
      <c r="P133" s="19"/>
      <c r="Q133" s="1"/>
      <c r="R133" s="29" t="str">
        <f t="shared" si="26"/>
        <v>not eligible for chi-square testing</v>
      </c>
    </row>
    <row r="134" spans="1:18" x14ac:dyDescent="0.2">
      <c r="A134" s="1" t="s">
        <v>355</v>
      </c>
      <c r="B134" s="16">
        <v>594</v>
      </c>
      <c r="C134" s="15">
        <v>12</v>
      </c>
      <c r="D134" s="17">
        <v>582</v>
      </c>
      <c r="E134" s="17">
        <v>6</v>
      </c>
      <c r="F134" s="17">
        <v>0</v>
      </c>
      <c r="G134" s="17">
        <v>6</v>
      </c>
      <c r="H134" s="18">
        <f t="shared" si="19"/>
        <v>11.879999999999999</v>
      </c>
      <c r="I134" s="20">
        <f t="shared" si="20"/>
        <v>582.12</v>
      </c>
      <c r="J134" s="20">
        <f t="shared" si="21"/>
        <v>0.12</v>
      </c>
      <c r="K134" s="20">
        <f t="shared" si="22"/>
        <v>5.88</v>
      </c>
      <c r="L134" s="20">
        <f t="shared" si="23"/>
        <v>-0.12</v>
      </c>
      <c r="M134" s="19">
        <f t="shared" si="24"/>
        <v>-100</v>
      </c>
      <c r="N134" s="2" t="str">
        <f t="shared" si="25"/>
        <v>not eligible for chi-square test</v>
      </c>
      <c r="P134" s="19"/>
      <c r="Q134" s="1"/>
      <c r="R134" s="29" t="str">
        <f t="shared" si="26"/>
        <v>not eligible for chi-square testing</v>
      </c>
    </row>
    <row r="135" spans="1:18" x14ac:dyDescent="0.2">
      <c r="A135" s="1" t="s">
        <v>55</v>
      </c>
      <c r="B135" s="16">
        <v>438</v>
      </c>
      <c r="C135" s="15">
        <v>3</v>
      </c>
      <c r="D135" s="17">
        <v>435</v>
      </c>
      <c r="E135" s="17">
        <v>1</v>
      </c>
      <c r="F135" s="17">
        <v>0</v>
      </c>
      <c r="G135" s="17">
        <v>1</v>
      </c>
      <c r="H135" s="18">
        <f t="shared" si="19"/>
        <v>2.9931662870159452</v>
      </c>
      <c r="I135" s="20">
        <f t="shared" si="20"/>
        <v>435.00683371298408</v>
      </c>
      <c r="J135" s="20">
        <f t="shared" si="21"/>
        <v>6.8337129840546698E-3</v>
      </c>
      <c r="K135" s="20">
        <f t="shared" si="22"/>
        <v>0.99316628701594534</v>
      </c>
      <c r="L135" s="20">
        <f t="shared" si="23"/>
        <v>-6.8337129840546698E-3</v>
      </c>
      <c r="M135" s="19">
        <f t="shared" si="24"/>
        <v>-100</v>
      </c>
      <c r="N135" s="2" t="str">
        <f t="shared" si="25"/>
        <v>not eligible for chi-square test</v>
      </c>
      <c r="P135" s="19"/>
      <c r="Q135" s="1"/>
      <c r="R135" s="29" t="str">
        <f t="shared" si="26"/>
        <v>not eligible for chi-square testing</v>
      </c>
    </row>
    <row r="136" spans="1:18" x14ac:dyDescent="0.2">
      <c r="A136" s="1" t="s">
        <v>165</v>
      </c>
      <c r="B136" s="16">
        <v>129</v>
      </c>
      <c r="C136" s="15">
        <v>11</v>
      </c>
      <c r="D136" s="17">
        <v>118</v>
      </c>
      <c r="E136" s="17">
        <v>7</v>
      </c>
      <c r="F136" s="17">
        <v>0</v>
      </c>
      <c r="G136" s="17">
        <v>7</v>
      </c>
      <c r="H136" s="18">
        <f t="shared" si="19"/>
        <v>10.433823529411764</v>
      </c>
      <c r="I136" s="20">
        <f t="shared" si="20"/>
        <v>118.56617647058823</v>
      </c>
      <c r="J136" s="20">
        <f t="shared" si="21"/>
        <v>0.56617647058823528</v>
      </c>
      <c r="K136" s="20">
        <f t="shared" si="22"/>
        <v>6.4338235294117645</v>
      </c>
      <c r="L136" s="20">
        <f t="shared" si="23"/>
        <v>-0.56617647058823528</v>
      </c>
      <c r="M136" s="19">
        <f t="shared" si="24"/>
        <v>-100</v>
      </c>
      <c r="N136" s="2" t="str">
        <f t="shared" si="25"/>
        <v>not eligible for chi-square test</v>
      </c>
      <c r="P136" s="19"/>
      <c r="Q136" s="1"/>
      <c r="R136" s="29" t="str">
        <f t="shared" si="26"/>
        <v>not eligible for chi-square testing</v>
      </c>
    </row>
    <row r="137" spans="1:18" x14ac:dyDescent="0.2">
      <c r="A137" s="1" t="s">
        <v>167</v>
      </c>
      <c r="B137" s="16">
        <v>383</v>
      </c>
      <c r="C137" s="15">
        <v>1</v>
      </c>
      <c r="D137" s="17">
        <v>382</v>
      </c>
      <c r="E137" s="17">
        <v>4</v>
      </c>
      <c r="F137" s="17">
        <v>0</v>
      </c>
      <c r="G137" s="17">
        <v>4</v>
      </c>
      <c r="H137" s="18">
        <f t="shared" si="19"/>
        <v>0.98966408268733852</v>
      </c>
      <c r="I137" s="20">
        <f t="shared" si="20"/>
        <v>382.01033591731266</v>
      </c>
      <c r="J137" s="20">
        <f t="shared" si="21"/>
        <v>1.0335917312661499E-2</v>
      </c>
      <c r="K137" s="20">
        <f t="shared" si="22"/>
        <v>3.9896640826873386</v>
      </c>
      <c r="L137" s="20">
        <f t="shared" si="23"/>
        <v>-1.0335917312661499E-2</v>
      </c>
      <c r="M137" s="19">
        <f t="shared" si="24"/>
        <v>-100</v>
      </c>
      <c r="N137" s="2" t="str">
        <f t="shared" si="25"/>
        <v>not eligible for chi-square test</v>
      </c>
      <c r="P137" s="19"/>
      <c r="Q137" s="1"/>
      <c r="R137" s="29" t="str">
        <f t="shared" si="26"/>
        <v>not eligible for chi-square testing</v>
      </c>
    </row>
    <row r="138" spans="1:18" x14ac:dyDescent="0.2">
      <c r="A138" s="1" t="s">
        <v>489</v>
      </c>
      <c r="B138" s="16">
        <v>984</v>
      </c>
      <c r="C138" s="15">
        <v>26</v>
      </c>
      <c r="D138" s="17">
        <v>958</v>
      </c>
      <c r="E138" s="17">
        <v>33</v>
      </c>
      <c r="F138" s="17">
        <v>0</v>
      </c>
      <c r="G138" s="17">
        <v>33</v>
      </c>
      <c r="H138" s="18">
        <f t="shared" si="19"/>
        <v>25.156342182890857</v>
      </c>
      <c r="I138" s="20">
        <f t="shared" si="20"/>
        <v>958.84365781710915</v>
      </c>
      <c r="J138" s="20">
        <f t="shared" si="21"/>
        <v>0.84365781710914456</v>
      </c>
      <c r="K138" s="20">
        <f t="shared" si="22"/>
        <v>32.156342182890853</v>
      </c>
      <c r="L138" s="20">
        <f t="shared" si="23"/>
        <v>-0.84365781710914456</v>
      </c>
      <c r="M138" s="19">
        <f t="shared" si="24"/>
        <v>-100</v>
      </c>
      <c r="N138" s="2" t="str">
        <f t="shared" si="25"/>
        <v>not eligible for chi-square test</v>
      </c>
      <c r="P138" s="19"/>
      <c r="Q138" s="1"/>
      <c r="R138" s="29" t="str">
        <f t="shared" si="26"/>
        <v>not eligible for chi-square testing</v>
      </c>
    </row>
    <row r="139" spans="1:18" x14ac:dyDescent="0.2">
      <c r="A139" s="1" t="s">
        <v>611</v>
      </c>
      <c r="B139" s="16">
        <v>0</v>
      </c>
      <c r="C139" s="15">
        <v>0</v>
      </c>
      <c r="D139" s="17">
        <v>0</v>
      </c>
      <c r="E139" s="17">
        <v>0</v>
      </c>
      <c r="F139" s="17">
        <v>0</v>
      </c>
      <c r="G139" s="17">
        <v>0</v>
      </c>
      <c r="H139" s="18" t="e">
        <f t="shared" si="19"/>
        <v>#DIV/0!</v>
      </c>
      <c r="I139" s="20" t="e">
        <f t="shared" si="20"/>
        <v>#DIV/0!</v>
      </c>
      <c r="J139" s="20" t="e">
        <f t="shared" si="21"/>
        <v>#DIV/0!</v>
      </c>
      <c r="K139" s="20" t="e">
        <f t="shared" si="22"/>
        <v>#DIV/0!</v>
      </c>
      <c r="L139" s="20" t="e">
        <f t="shared" si="23"/>
        <v>#DIV/0!</v>
      </c>
      <c r="M139" s="19" t="e">
        <f t="shared" si="24"/>
        <v>#DIV/0!</v>
      </c>
      <c r="N139" s="2" t="e">
        <f t="shared" si="25"/>
        <v>#DIV/0!</v>
      </c>
      <c r="P139" s="19"/>
      <c r="Q139" s="1"/>
      <c r="R139" s="29" t="e">
        <f t="shared" si="26"/>
        <v>#DIV/0!</v>
      </c>
    </row>
    <row r="140" spans="1:18" x14ac:dyDescent="0.2">
      <c r="A140" s="1" t="s">
        <v>169</v>
      </c>
      <c r="B140" s="16">
        <v>6335</v>
      </c>
      <c r="C140" s="15">
        <v>183</v>
      </c>
      <c r="D140" s="17">
        <v>6152</v>
      </c>
      <c r="E140" s="17">
        <v>155</v>
      </c>
      <c r="F140" s="17">
        <v>2</v>
      </c>
      <c r="G140" s="17">
        <v>153</v>
      </c>
      <c r="H140" s="18">
        <f t="shared" si="19"/>
        <v>180.58166409861326</v>
      </c>
      <c r="I140" s="20">
        <f t="shared" si="20"/>
        <v>6154.4183359013869</v>
      </c>
      <c r="J140" s="20">
        <f t="shared" si="21"/>
        <v>4.4183359013867491</v>
      </c>
      <c r="K140" s="20">
        <f t="shared" si="22"/>
        <v>150.58166409861326</v>
      </c>
      <c r="L140" s="20">
        <f t="shared" si="23"/>
        <v>-2.4183359013867491</v>
      </c>
      <c r="M140" s="19">
        <f t="shared" si="24"/>
        <v>-54.734088927637316</v>
      </c>
      <c r="N140" s="2" t="str">
        <f t="shared" si="25"/>
        <v>not eligible for chi-square test</v>
      </c>
      <c r="P140" s="19"/>
      <c r="Q140" s="1"/>
      <c r="R140" s="29" t="str">
        <f t="shared" si="26"/>
        <v>not eligible for chi-square testing</v>
      </c>
    </row>
    <row r="141" spans="1:18" x14ac:dyDescent="0.2">
      <c r="A141" s="1" t="s">
        <v>491</v>
      </c>
      <c r="B141" s="16">
        <v>2858</v>
      </c>
      <c r="C141" s="15">
        <v>53</v>
      </c>
      <c r="D141" s="17">
        <v>2805</v>
      </c>
      <c r="E141" s="17">
        <v>80</v>
      </c>
      <c r="F141" s="17">
        <v>1</v>
      </c>
      <c r="G141" s="17">
        <v>79</v>
      </c>
      <c r="H141" s="18">
        <f t="shared" si="19"/>
        <v>52.529611980939414</v>
      </c>
      <c r="I141" s="20">
        <f t="shared" si="20"/>
        <v>2805.4703880190605</v>
      </c>
      <c r="J141" s="20">
        <f t="shared" si="21"/>
        <v>1.4703880190605854</v>
      </c>
      <c r="K141" s="20">
        <f t="shared" si="22"/>
        <v>78.529611980939407</v>
      </c>
      <c r="L141" s="20">
        <f t="shared" si="23"/>
        <v>-0.47038801906058536</v>
      </c>
      <c r="M141" s="19">
        <f t="shared" si="24"/>
        <v>-31.990740740740737</v>
      </c>
      <c r="N141" s="2" t="str">
        <f t="shared" si="25"/>
        <v>not eligible for chi-square test</v>
      </c>
      <c r="P141" s="19"/>
      <c r="Q141" s="1"/>
      <c r="R141" s="29" t="str">
        <f t="shared" si="26"/>
        <v>not eligible for chi-square testing</v>
      </c>
    </row>
    <row r="142" spans="1:18" x14ac:dyDescent="0.2">
      <c r="A142" s="1" t="s">
        <v>315</v>
      </c>
      <c r="B142" s="16">
        <v>390</v>
      </c>
      <c r="C142" s="15">
        <v>7</v>
      </c>
      <c r="D142" s="17">
        <v>383</v>
      </c>
      <c r="E142" s="17">
        <v>41</v>
      </c>
      <c r="F142" s="17">
        <v>0</v>
      </c>
      <c r="G142" s="17">
        <v>41</v>
      </c>
      <c r="H142" s="18">
        <f t="shared" si="19"/>
        <v>6.3341067285382833</v>
      </c>
      <c r="I142" s="20">
        <f t="shared" si="20"/>
        <v>383.66589327146175</v>
      </c>
      <c r="J142" s="20">
        <f t="shared" si="21"/>
        <v>0.66589327146171695</v>
      </c>
      <c r="K142" s="20">
        <f t="shared" si="22"/>
        <v>40.334106728538281</v>
      </c>
      <c r="L142" s="20">
        <f t="shared" si="23"/>
        <v>-0.66589327146171695</v>
      </c>
      <c r="M142" s="19">
        <f t="shared" si="24"/>
        <v>-100</v>
      </c>
      <c r="N142" s="2" t="str">
        <f t="shared" si="25"/>
        <v>not eligible for chi-square test</v>
      </c>
      <c r="P142" s="19"/>
      <c r="Q142" s="1"/>
      <c r="R142" s="29" t="str">
        <f t="shared" si="26"/>
        <v>not eligible for chi-square testing</v>
      </c>
    </row>
    <row r="143" spans="1:18" x14ac:dyDescent="0.2">
      <c r="A143" s="1" t="s">
        <v>99</v>
      </c>
      <c r="B143" s="16">
        <v>19</v>
      </c>
      <c r="C143" s="15">
        <v>2</v>
      </c>
      <c r="D143" s="17">
        <v>17</v>
      </c>
      <c r="E143" s="17">
        <v>0</v>
      </c>
      <c r="F143" s="17">
        <v>0</v>
      </c>
      <c r="G143" s="17">
        <v>0</v>
      </c>
      <c r="H143" s="18">
        <f t="shared" si="19"/>
        <v>2</v>
      </c>
      <c r="I143" s="20">
        <f t="shared" si="20"/>
        <v>17</v>
      </c>
      <c r="J143" s="20">
        <f t="shared" si="21"/>
        <v>0</v>
      </c>
      <c r="K143" s="20">
        <f t="shared" si="22"/>
        <v>0</v>
      </c>
      <c r="L143" s="20">
        <f t="shared" si="23"/>
        <v>0</v>
      </c>
      <c r="M143" s="19" t="e">
        <f t="shared" si="24"/>
        <v>#DIV/0!</v>
      </c>
      <c r="N143" s="2" t="str">
        <f t="shared" si="25"/>
        <v>not eligible for chi-square test</v>
      </c>
      <c r="P143" s="19"/>
      <c r="Q143" s="1"/>
      <c r="R143" s="29" t="str">
        <f t="shared" si="26"/>
        <v>not eligible for chi-square testing</v>
      </c>
    </row>
    <row r="144" spans="1:18" x14ac:dyDescent="0.2">
      <c r="A144" s="1" t="s">
        <v>175</v>
      </c>
      <c r="B144" s="16">
        <v>868</v>
      </c>
      <c r="C144" s="15">
        <v>58</v>
      </c>
      <c r="D144" s="17">
        <v>810</v>
      </c>
      <c r="E144" s="17">
        <v>3</v>
      </c>
      <c r="F144" s="17">
        <v>0</v>
      </c>
      <c r="G144" s="17">
        <v>3</v>
      </c>
      <c r="H144" s="18">
        <f t="shared" si="19"/>
        <v>57.800229621125141</v>
      </c>
      <c r="I144" s="20">
        <f t="shared" si="20"/>
        <v>810.19977037887486</v>
      </c>
      <c r="J144" s="20">
        <f t="shared" si="21"/>
        <v>0.19977037887485649</v>
      </c>
      <c r="K144" s="20">
        <f t="shared" si="22"/>
        <v>2.8002296211251436</v>
      </c>
      <c r="L144" s="20">
        <f t="shared" si="23"/>
        <v>-0.19977037887485649</v>
      </c>
      <c r="M144" s="19">
        <f t="shared" si="24"/>
        <v>-100</v>
      </c>
      <c r="N144" s="2" t="str">
        <f t="shared" si="25"/>
        <v>not eligible for chi-square test</v>
      </c>
      <c r="P144" s="19"/>
      <c r="Q144" s="1"/>
      <c r="R144" s="29" t="str">
        <f t="shared" si="26"/>
        <v>not eligible for chi-square testing</v>
      </c>
    </row>
    <row r="145" spans="1:18" x14ac:dyDescent="0.2">
      <c r="A145" s="1" t="s">
        <v>111</v>
      </c>
      <c r="B145" s="16">
        <v>1278</v>
      </c>
      <c r="C145" s="15">
        <v>3</v>
      </c>
      <c r="D145" s="17">
        <v>1275</v>
      </c>
      <c r="E145" s="17">
        <v>338</v>
      </c>
      <c r="F145" s="17">
        <v>0</v>
      </c>
      <c r="G145" s="17">
        <v>338</v>
      </c>
      <c r="H145" s="18">
        <f t="shared" ref="H145:H208" si="27">(B145/SUM(B145,E145))*SUM(C145,F145)</f>
        <v>2.3725247524752477</v>
      </c>
      <c r="I145" s="20">
        <f t="shared" ref="I145:I208" si="28">(B145/SUM(B145,E145))*SUM(D145,G145)</f>
        <v>1275.6274752475249</v>
      </c>
      <c r="J145" s="20">
        <f t="shared" ref="J145:J208" si="29">(E145/SUM(B145,E145))*SUM(C145,F145)</f>
        <v>0.62747524752475248</v>
      </c>
      <c r="K145" s="20">
        <f t="shared" ref="K145:K208" si="30">(E145/SUM(B145,E145))*SUM(D145,G145)</f>
        <v>337.37252475247521</v>
      </c>
      <c r="L145" s="20">
        <f t="shared" ref="L145:L208" si="31">F145-J145</f>
        <v>-0.62747524752475248</v>
      </c>
      <c r="M145" s="19">
        <f t="shared" ref="M145:M208" si="32">100*(L145/J145)</f>
        <v>-100</v>
      </c>
      <c r="N145" s="2" t="str">
        <f t="shared" ref="N145:N208" si="33">IF(AND(H145&gt;=5,I145&gt;=5,J145&gt;=5,K145&gt;=5),"eligible for chi-square test","not eligible for chi-square test")</f>
        <v>not eligible for chi-square test</v>
      </c>
      <c r="P145" s="19"/>
      <c r="Q145" s="1"/>
      <c r="R145" s="29" t="str">
        <f t="shared" ref="R145:R208" si="34">IF(N145="not eligible for chi-square test","not eligible for chi-square testing",IF(P145&gt;=0.01,"test results not statistically significant",IF(L145&lt;=0,"test results statistically significant, minority NOT overrepresented in searches",IF(L145&gt;0,"test results statistically significant, minority overrepresented in searches"))))</f>
        <v>not eligible for chi-square testing</v>
      </c>
    </row>
    <row r="146" spans="1:18" x14ac:dyDescent="0.2">
      <c r="A146" s="1" t="s">
        <v>177</v>
      </c>
      <c r="B146" s="16">
        <v>119</v>
      </c>
      <c r="C146" s="15">
        <v>4</v>
      </c>
      <c r="D146" s="17">
        <v>115</v>
      </c>
      <c r="E146" s="17">
        <v>1</v>
      </c>
      <c r="F146" s="17">
        <v>0</v>
      </c>
      <c r="G146" s="17">
        <v>1</v>
      </c>
      <c r="H146" s="18">
        <f t="shared" si="27"/>
        <v>3.9666666666666668</v>
      </c>
      <c r="I146" s="20">
        <f t="shared" si="28"/>
        <v>115.03333333333333</v>
      </c>
      <c r="J146" s="20">
        <f t="shared" si="29"/>
        <v>3.3333333333333333E-2</v>
      </c>
      <c r="K146" s="20">
        <f t="shared" si="30"/>
        <v>0.96666666666666667</v>
      </c>
      <c r="L146" s="20">
        <f t="shared" si="31"/>
        <v>-3.3333333333333333E-2</v>
      </c>
      <c r="M146" s="19">
        <f t="shared" si="32"/>
        <v>-100</v>
      </c>
      <c r="N146" s="2" t="str">
        <f t="shared" si="33"/>
        <v>not eligible for chi-square test</v>
      </c>
      <c r="P146" s="19"/>
      <c r="Q146" s="1"/>
      <c r="R146" s="29" t="str">
        <f t="shared" si="34"/>
        <v>not eligible for chi-square testing</v>
      </c>
    </row>
    <row r="147" spans="1:18" x14ac:dyDescent="0.2">
      <c r="A147" s="1" t="s">
        <v>73</v>
      </c>
      <c r="B147" s="16">
        <v>3449</v>
      </c>
      <c r="C147" s="15">
        <v>7</v>
      </c>
      <c r="D147" s="17">
        <v>3442</v>
      </c>
      <c r="E147" s="17">
        <v>64</v>
      </c>
      <c r="F147" s="17">
        <v>0</v>
      </c>
      <c r="G147" s="17">
        <v>64</v>
      </c>
      <c r="H147" s="18">
        <f t="shared" si="27"/>
        <v>6.8724736692285795</v>
      </c>
      <c r="I147" s="20">
        <f t="shared" si="28"/>
        <v>3442.1275263307712</v>
      </c>
      <c r="J147" s="20">
        <f t="shared" si="29"/>
        <v>0.12752633077142045</v>
      </c>
      <c r="K147" s="20">
        <f t="shared" si="30"/>
        <v>63.872473669228583</v>
      </c>
      <c r="L147" s="20">
        <f t="shared" si="31"/>
        <v>-0.12752633077142045</v>
      </c>
      <c r="M147" s="19">
        <f t="shared" si="32"/>
        <v>-100</v>
      </c>
      <c r="N147" s="2" t="str">
        <f t="shared" si="33"/>
        <v>not eligible for chi-square test</v>
      </c>
      <c r="P147" s="19"/>
      <c r="Q147" s="1"/>
      <c r="R147" s="29" t="str">
        <f t="shared" si="34"/>
        <v>not eligible for chi-square testing</v>
      </c>
    </row>
    <row r="148" spans="1:18" x14ac:dyDescent="0.2">
      <c r="A148" s="1" t="s">
        <v>495</v>
      </c>
      <c r="B148" s="16">
        <v>2641</v>
      </c>
      <c r="C148" s="15">
        <v>2</v>
      </c>
      <c r="D148" s="17">
        <v>2639</v>
      </c>
      <c r="E148" s="17">
        <v>69</v>
      </c>
      <c r="F148" s="17">
        <v>0</v>
      </c>
      <c r="G148" s="17">
        <v>69</v>
      </c>
      <c r="H148" s="18">
        <f t="shared" si="27"/>
        <v>1.9490774907749078</v>
      </c>
      <c r="I148" s="20">
        <f t="shared" si="28"/>
        <v>2639.0509225092251</v>
      </c>
      <c r="J148" s="20">
        <f t="shared" si="29"/>
        <v>5.0922509225092248E-2</v>
      </c>
      <c r="K148" s="20">
        <f t="shared" si="30"/>
        <v>68.949077490774897</v>
      </c>
      <c r="L148" s="20">
        <f t="shared" si="31"/>
        <v>-5.0922509225092248E-2</v>
      </c>
      <c r="M148" s="19">
        <f t="shared" si="32"/>
        <v>-100</v>
      </c>
      <c r="N148" s="2" t="str">
        <f t="shared" si="33"/>
        <v>not eligible for chi-square test</v>
      </c>
      <c r="P148" s="19"/>
      <c r="Q148" s="1"/>
      <c r="R148" s="29" t="str">
        <f t="shared" si="34"/>
        <v>not eligible for chi-square testing</v>
      </c>
    </row>
    <row r="149" spans="1:18" x14ac:dyDescent="0.2">
      <c r="A149" s="1" t="s">
        <v>493</v>
      </c>
      <c r="B149" s="16">
        <v>351</v>
      </c>
      <c r="C149" s="15">
        <v>6</v>
      </c>
      <c r="D149" s="17">
        <v>345</v>
      </c>
      <c r="E149" s="17">
        <v>1</v>
      </c>
      <c r="F149" s="17">
        <v>0</v>
      </c>
      <c r="G149" s="17">
        <v>1</v>
      </c>
      <c r="H149" s="18">
        <f t="shared" si="27"/>
        <v>5.9829545454545459</v>
      </c>
      <c r="I149" s="20">
        <f t="shared" si="28"/>
        <v>345.01704545454544</v>
      </c>
      <c r="J149" s="20">
        <f t="shared" si="29"/>
        <v>1.7045454545454544E-2</v>
      </c>
      <c r="K149" s="20">
        <f t="shared" si="30"/>
        <v>0.98295454545454553</v>
      </c>
      <c r="L149" s="20">
        <f t="shared" si="31"/>
        <v>-1.7045454545454544E-2</v>
      </c>
      <c r="M149" s="19">
        <f t="shared" si="32"/>
        <v>-100</v>
      </c>
      <c r="N149" s="2" t="str">
        <f t="shared" si="33"/>
        <v>not eligible for chi-square test</v>
      </c>
      <c r="P149" s="19"/>
      <c r="Q149" s="1"/>
      <c r="R149" s="29" t="str">
        <f t="shared" si="34"/>
        <v>not eligible for chi-square testing</v>
      </c>
    </row>
    <row r="150" spans="1:18" x14ac:dyDescent="0.2">
      <c r="A150" s="1" t="s">
        <v>295</v>
      </c>
      <c r="B150" s="16">
        <v>37</v>
      </c>
      <c r="C150" s="15">
        <v>0</v>
      </c>
      <c r="D150" s="17">
        <v>37</v>
      </c>
      <c r="E150" s="17">
        <v>2</v>
      </c>
      <c r="F150" s="17">
        <v>0</v>
      </c>
      <c r="G150" s="17">
        <v>2</v>
      </c>
      <c r="H150" s="18">
        <f t="shared" si="27"/>
        <v>0</v>
      </c>
      <c r="I150" s="20">
        <f t="shared" si="28"/>
        <v>37</v>
      </c>
      <c r="J150" s="20">
        <f t="shared" si="29"/>
        <v>0</v>
      </c>
      <c r="K150" s="20">
        <f t="shared" si="30"/>
        <v>2</v>
      </c>
      <c r="L150" s="20">
        <f t="shared" si="31"/>
        <v>0</v>
      </c>
      <c r="M150" s="19" t="e">
        <f t="shared" si="32"/>
        <v>#DIV/0!</v>
      </c>
      <c r="N150" s="2" t="str">
        <f t="shared" si="33"/>
        <v>not eligible for chi-square test</v>
      </c>
      <c r="P150" s="19"/>
      <c r="Q150" s="1"/>
      <c r="R150" s="29" t="str">
        <f t="shared" si="34"/>
        <v>not eligible for chi-square testing</v>
      </c>
    </row>
    <row r="151" spans="1:18" x14ac:dyDescent="0.2">
      <c r="A151" s="1" t="s">
        <v>157</v>
      </c>
      <c r="B151" s="16">
        <v>80</v>
      </c>
      <c r="C151" s="15">
        <v>4</v>
      </c>
      <c r="D151" s="17">
        <v>76</v>
      </c>
      <c r="E151" s="17">
        <v>0</v>
      </c>
      <c r="F151" s="17">
        <v>0</v>
      </c>
      <c r="G151" s="17">
        <v>0</v>
      </c>
      <c r="H151" s="18">
        <f t="shared" si="27"/>
        <v>4</v>
      </c>
      <c r="I151" s="20">
        <f t="shared" si="28"/>
        <v>76</v>
      </c>
      <c r="J151" s="20">
        <f t="shared" si="29"/>
        <v>0</v>
      </c>
      <c r="K151" s="20">
        <f t="shared" si="30"/>
        <v>0</v>
      </c>
      <c r="L151" s="20">
        <f t="shared" si="31"/>
        <v>0</v>
      </c>
      <c r="M151" s="19" t="e">
        <f t="shared" si="32"/>
        <v>#DIV/0!</v>
      </c>
      <c r="N151" s="2" t="str">
        <f t="shared" si="33"/>
        <v>not eligible for chi-square test</v>
      </c>
      <c r="P151" s="19"/>
      <c r="Q151" s="1"/>
      <c r="R151" s="29" t="str">
        <f t="shared" si="34"/>
        <v>not eligible for chi-square testing</v>
      </c>
    </row>
    <row r="152" spans="1:18" x14ac:dyDescent="0.2">
      <c r="A152" s="1" t="s">
        <v>179</v>
      </c>
      <c r="B152" s="16">
        <v>1077</v>
      </c>
      <c r="C152" s="15">
        <v>23</v>
      </c>
      <c r="D152" s="17">
        <v>1054</v>
      </c>
      <c r="E152" s="17">
        <v>15</v>
      </c>
      <c r="F152" s="17">
        <v>0</v>
      </c>
      <c r="G152" s="17">
        <v>15</v>
      </c>
      <c r="H152" s="18">
        <f t="shared" si="27"/>
        <v>22.684065934065934</v>
      </c>
      <c r="I152" s="20">
        <f t="shared" si="28"/>
        <v>1054.315934065934</v>
      </c>
      <c r="J152" s="20">
        <f t="shared" si="29"/>
        <v>0.31593406593406592</v>
      </c>
      <c r="K152" s="20">
        <f t="shared" si="30"/>
        <v>14.684065934065934</v>
      </c>
      <c r="L152" s="20">
        <f t="shared" si="31"/>
        <v>-0.31593406593406592</v>
      </c>
      <c r="M152" s="19">
        <f t="shared" si="32"/>
        <v>-100</v>
      </c>
      <c r="N152" s="2" t="str">
        <f t="shared" si="33"/>
        <v>not eligible for chi-square test</v>
      </c>
      <c r="P152" s="19"/>
      <c r="Q152" s="1"/>
      <c r="R152" s="29" t="str">
        <f t="shared" si="34"/>
        <v>not eligible for chi-square testing</v>
      </c>
    </row>
    <row r="153" spans="1:18" x14ac:dyDescent="0.2">
      <c r="A153" s="1" t="s">
        <v>185</v>
      </c>
      <c r="B153" s="16">
        <v>4572</v>
      </c>
      <c r="C153" s="15">
        <v>22</v>
      </c>
      <c r="D153" s="17">
        <v>4550</v>
      </c>
      <c r="E153" s="17">
        <v>141</v>
      </c>
      <c r="F153" s="17">
        <v>1</v>
      </c>
      <c r="G153" s="17">
        <v>140</v>
      </c>
      <c r="H153" s="18">
        <f t="shared" si="27"/>
        <v>22.311903246339913</v>
      </c>
      <c r="I153" s="20">
        <f t="shared" si="28"/>
        <v>4549.6880967536599</v>
      </c>
      <c r="J153" s="20">
        <f t="shared" si="29"/>
        <v>0.68809675366008916</v>
      </c>
      <c r="K153" s="20">
        <f t="shared" si="30"/>
        <v>140.31190324633991</v>
      </c>
      <c r="L153" s="20">
        <f t="shared" si="31"/>
        <v>0.31190324633991084</v>
      </c>
      <c r="M153" s="19">
        <f t="shared" si="32"/>
        <v>45.328399629972239</v>
      </c>
      <c r="N153" s="2" t="str">
        <f t="shared" si="33"/>
        <v>not eligible for chi-square test</v>
      </c>
      <c r="P153" s="19"/>
      <c r="Q153" s="1"/>
      <c r="R153" s="29" t="str">
        <f t="shared" si="34"/>
        <v>not eligible for chi-square testing</v>
      </c>
    </row>
    <row r="154" spans="1:18" x14ac:dyDescent="0.2">
      <c r="A154" s="1" t="s">
        <v>357</v>
      </c>
      <c r="B154" s="16">
        <v>375</v>
      </c>
      <c r="C154" s="15">
        <v>6</v>
      </c>
      <c r="D154" s="17">
        <v>369</v>
      </c>
      <c r="E154" s="17">
        <v>8</v>
      </c>
      <c r="F154" s="17">
        <v>0</v>
      </c>
      <c r="G154" s="17">
        <v>8</v>
      </c>
      <c r="H154" s="18">
        <f t="shared" si="27"/>
        <v>5.8746736292428201</v>
      </c>
      <c r="I154" s="20">
        <f t="shared" si="28"/>
        <v>369.12532637075719</v>
      </c>
      <c r="J154" s="20">
        <f t="shared" si="29"/>
        <v>0.12532637075718017</v>
      </c>
      <c r="K154" s="20">
        <f t="shared" si="30"/>
        <v>7.8746736292428201</v>
      </c>
      <c r="L154" s="20">
        <f t="shared" si="31"/>
        <v>-0.12532637075718017</v>
      </c>
      <c r="M154" s="19">
        <f t="shared" si="32"/>
        <v>-100</v>
      </c>
      <c r="N154" s="2" t="str">
        <f t="shared" si="33"/>
        <v>not eligible for chi-square test</v>
      </c>
      <c r="P154" s="19"/>
      <c r="Q154" s="1"/>
      <c r="R154" s="29" t="str">
        <f t="shared" si="34"/>
        <v>not eligible for chi-square testing</v>
      </c>
    </row>
    <row r="155" spans="1:18" x14ac:dyDescent="0.2">
      <c r="A155" s="1" t="s">
        <v>203</v>
      </c>
      <c r="B155" s="16">
        <v>526</v>
      </c>
      <c r="C155" s="15">
        <v>11</v>
      </c>
      <c r="D155" s="17">
        <v>515</v>
      </c>
      <c r="E155" s="17">
        <v>0</v>
      </c>
      <c r="F155" s="17">
        <v>0</v>
      </c>
      <c r="G155" s="17">
        <v>0</v>
      </c>
      <c r="H155" s="18">
        <f t="shared" si="27"/>
        <v>11</v>
      </c>
      <c r="I155" s="20">
        <f t="shared" si="28"/>
        <v>515</v>
      </c>
      <c r="J155" s="20">
        <f t="shared" si="29"/>
        <v>0</v>
      </c>
      <c r="K155" s="20">
        <f t="shared" si="30"/>
        <v>0</v>
      </c>
      <c r="L155" s="20">
        <f t="shared" si="31"/>
        <v>0</v>
      </c>
      <c r="M155" s="19" t="e">
        <f t="shared" si="32"/>
        <v>#DIV/0!</v>
      </c>
      <c r="N155" s="2" t="str">
        <f t="shared" si="33"/>
        <v>not eligible for chi-square test</v>
      </c>
      <c r="P155" s="19"/>
      <c r="Q155" s="1"/>
      <c r="R155" s="29" t="str">
        <f t="shared" si="34"/>
        <v>not eligible for chi-square testing</v>
      </c>
    </row>
    <row r="156" spans="1:18" x14ac:dyDescent="0.2">
      <c r="A156" s="1" t="s">
        <v>221</v>
      </c>
      <c r="B156" s="16">
        <v>145</v>
      </c>
      <c r="C156" s="15">
        <v>2</v>
      </c>
      <c r="D156" s="17">
        <v>143</v>
      </c>
      <c r="E156" s="17">
        <v>0</v>
      </c>
      <c r="F156" s="17">
        <v>0</v>
      </c>
      <c r="G156" s="17">
        <v>0</v>
      </c>
      <c r="H156" s="18">
        <f t="shared" si="27"/>
        <v>2</v>
      </c>
      <c r="I156" s="20">
        <f t="shared" si="28"/>
        <v>143</v>
      </c>
      <c r="J156" s="20">
        <f t="shared" si="29"/>
        <v>0</v>
      </c>
      <c r="K156" s="20">
        <f t="shared" si="30"/>
        <v>0</v>
      </c>
      <c r="L156" s="20">
        <f t="shared" si="31"/>
        <v>0</v>
      </c>
      <c r="M156" s="19" t="e">
        <f t="shared" si="32"/>
        <v>#DIV/0!</v>
      </c>
      <c r="N156" s="2" t="str">
        <f t="shared" si="33"/>
        <v>not eligible for chi-square test</v>
      </c>
      <c r="P156" s="19"/>
      <c r="Q156" s="1"/>
      <c r="R156" s="29" t="str">
        <f t="shared" si="34"/>
        <v>not eligible for chi-square testing</v>
      </c>
    </row>
    <row r="157" spans="1:18" x14ac:dyDescent="0.2">
      <c r="A157" s="1" t="s">
        <v>199</v>
      </c>
      <c r="B157" s="16">
        <v>23</v>
      </c>
      <c r="C157" s="15">
        <v>0</v>
      </c>
      <c r="D157" s="17">
        <v>23</v>
      </c>
      <c r="E157" s="17">
        <v>0</v>
      </c>
      <c r="F157" s="17">
        <v>0</v>
      </c>
      <c r="G157" s="17">
        <v>0</v>
      </c>
      <c r="H157" s="18">
        <f t="shared" si="27"/>
        <v>0</v>
      </c>
      <c r="I157" s="20">
        <f t="shared" si="28"/>
        <v>23</v>
      </c>
      <c r="J157" s="20">
        <f t="shared" si="29"/>
        <v>0</v>
      </c>
      <c r="K157" s="20">
        <f t="shared" si="30"/>
        <v>0</v>
      </c>
      <c r="L157" s="20">
        <f t="shared" si="31"/>
        <v>0</v>
      </c>
      <c r="M157" s="19" t="e">
        <f t="shared" si="32"/>
        <v>#DIV/0!</v>
      </c>
      <c r="N157" s="2" t="str">
        <f t="shared" si="33"/>
        <v>not eligible for chi-square test</v>
      </c>
      <c r="P157" s="19"/>
      <c r="Q157" s="1"/>
      <c r="R157" s="29" t="str">
        <f t="shared" si="34"/>
        <v>not eligible for chi-square testing</v>
      </c>
    </row>
    <row r="158" spans="1:18" x14ac:dyDescent="0.2">
      <c r="A158" s="1" t="s">
        <v>189</v>
      </c>
      <c r="B158" s="16">
        <v>2163</v>
      </c>
      <c r="C158" s="15">
        <v>17</v>
      </c>
      <c r="D158" s="17">
        <v>2146</v>
      </c>
      <c r="E158" s="17">
        <v>19</v>
      </c>
      <c r="F158" s="17">
        <v>0</v>
      </c>
      <c r="G158" s="17">
        <v>19</v>
      </c>
      <c r="H158" s="18">
        <f t="shared" si="27"/>
        <v>16.851970669110909</v>
      </c>
      <c r="I158" s="20">
        <f t="shared" si="28"/>
        <v>2146.1480293308891</v>
      </c>
      <c r="J158" s="20">
        <f t="shared" si="29"/>
        <v>0.14802933088909256</v>
      </c>
      <c r="K158" s="20">
        <f t="shared" si="30"/>
        <v>18.851970669110905</v>
      </c>
      <c r="L158" s="20">
        <f t="shared" si="31"/>
        <v>-0.14802933088909256</v>
      </c>
      <c r="M158" s="19">
        <f t="shared" si="32"/>
        <v>-100</v>
      </c>
      <c r="N158" s="2" t="str">
        <f t="shared" si="33"/>
        <v>not eligible for chi-square test</v>
      </c>
      <c r="P158" s="19"/>
      <c r="Q158" s="1"/>
      <c r="R158" s="29" t="str">
        <f t="shared" si="34"/>
        <v>not eligible for chi-square testing</v>
      </c>
    </row>
    <row r="159" spans="1:18" x14ac:dyDescent="0.2">
      <c r="A159" s="1" t="s">
        <v>191</v>
      </c>
      <c r="B159" s="16">
        <v>2228</v>
      </c>
      <c r="C159" s="15">
        <v>55</v>
      </c>
      <c r="D159" s="17">
        <v>2173</v>
      </c>
      <c r="E159" s="17">
        <v>57</v>
      </c>
      <c r="F159" s="17">
        <v>1</v>
      </c>
      <c r="G159" s="17">
        <v>56</v>
      </c>
      <c r="H159" s="18">
        <f t="shared" si="27"/>
        <v>54.603063457330414</v>
      </c>
      <c r="I159" s="20">
        <f t="shared" si="28"/>
        <v>2173.3969365426697</v>
      </c>
      <c r="J159" s="20">
        <f t="shared" si="29"/>
        <v>1.3969365426695843</v>
      </c>
      <c r="K159" s="20">
        <f t="shared" si="30"/>
        <v>55.603063457330414</v>
      </c>
      <c r="L159" s="20">
        <f t="shared" si="31"/>
        <v>-0.39693654266958434</v>
      </c>
      <c r="M159" s="19">
        <f t="shared" si="32"/>
        <v>-28.41478696741855</v>
      </c>
      <c r="N159" s="2" t="str">
        <f t="shared" si="33"/>
        <v>not eligible for chi-square test</v>
      </c>
      <c r="P159" s="19"/>
      <c r="Q159" s="1"/>
      <c r="R159" s="29" t="str">
        <f t="shared" si="34"/>
        <v>not eligible for chi-square testing</v>
      </c>
    </row>
    <row r="160" spans="1:18" x14ac:dyDescent="0.2">
      <c r="A160" s="1" t="s">
        <v>193</v>
      </c>
      <c r="B160" s="16">
        <v>1639</v>
      </c>
      <c r="C160" s="15">
        <v>12</v>
      </c>
      <c r="D160" s="17">
        <v>1627</v>
      </c>
      <c r="E160" s="17">
        <v>7</v>
      </c>
      <c r="F160" s="17">
        <v>0</v>
      </c>
      <c r="G160" s="17">
        <v>7</v>
      </c>
      <c r="H160" s="18">
        <f t="shared" si="27"/>
        <v>11.948967193195626</v>
      </c>
      <c r="I160" s="20">
        <f t="shared" si="28"/>
        <v>1627.0510328068044</v>
      </c>
      <c r="J160" s="20">
        <f t="shared" si="29"/>
        <v>5.1032806804374234E-2</v>
      </c>
      <c r="K160" s="20">
        <f t="shared" si="30"/>
        <v>6.9489671931956254</v>
      </c>
      <c r="L160" s="20">
        <f t="shared" si="31"/>
        <v>-5.1032806804374234E-2</v>
      </c>
      <c r="M160" s="19">
        <f t="shared" si="32"/>
        <v>-100</v>
      </c>
      <c r="N160" s="2" t="str">
        <f t="shared" si="33"/>
        <v>not eligible for chi-square test</v>
      </c>
      <c r="P160" s="19"/>
      <c r="Q160" s="1"/>
      <c r="R160" s="29" t="str">
        <f t="shared" si="34"/>
        <v>not eligible for chi-square testing</v>
      </c>
    </row>
    <row r="161" spans="1:18" x14ac:dyDescent="0.2">
      <c r="A161" s="1" t="s">
        <v>187</v>
      </c>
      <c r="B161" s="16">
        <v>200</v>
      </c>
      <c r="C161" s="15">
        <v>1</v>
      </c>
      <c r="D161" s="17">
        <v>199</v>
      </c>
      <c r="E161" s="17">
        <v>11</v>
      </c>
      <c r="F161" s="17">
        <v>0</v>
      </c>
      <c r="G161" s="17">
        <v>11</v>
      </c>
      <c r="H161" s="18">
        <f t="shared" si="27"/>
        <v>0.94786729857819907</v>
      </c>
      <c r="I161" s="20">
        <f t="shared" si="28"/>
        <v>199.05213270142181</v>
      </c>
      <c r="J161" s="20">
        <f t="shared" si="29"/>
        <v>5.2132701421800945E-2</v>
      </c>
      <c r="K161" s="20">
        <f t="shared" si="30"/>
        <v>10.947867298578199</v>
      </c>
      <c r="L161" s="20">
        <f t="shared" si="31"/>
        <v>-5.2132701421800945E-2</v>
      </c>
      <c r="M161" s="19">
        <f t="shared" si="32"/>
        <v>-100</v>
      </c>
      <c r="N161" s="2" t="str">
        <f t="shared" si="33"/>
        <v>not eligible for chi-square test</v>
      </c>
      <c r="P161" s="19"/>
      <c r="Q161" s="1"/>
      <c r="R161" s="29" t="str">
        <f t="shared" si="34"/>
        <v>not eligible for chi-square testing</v>
      </c>
    </row>
    <row r="162" spans="1:18" x14ac:dyDescent="0.2">
      <c r="A162" s="1" t="s">
        <v>237</v>
      </c>
      <c r="B162" s="16">
        <v>35</v>
      </c>
      <c r="C162" s="15">
        <v>0</v>
      </c>
      <c r="D162" s="17">
        <v>35</v>
      </c>
      <c r="E162" s="17">
        <v>0</v>
      </c>
      <c r="F162" s="17">
        <v>0</v>
      </c>
      <c r="G162" s="17">
        <v>0</v>
      </c>
      <c r="H162" s="18">
        <f t="shared" si="27"/>
        <v>0</v>
      </c>
      <c r="I162" s="20">
        <f t="shared" si="28"/>
        <v>35</v>
      </c>
      <c r="J162" s="20">
        <f t="shared" si="29"/>
        <v>0</v>
      </c>
      <c r="K162" s="20">
        <f t="shared" si="30"/>
        <v>0</v>
      </c>
      <c r="L162" s="20">
        <f t="shared" si="31"/>
        <v>0</v>
      </c>
      <c r="M162" s="19" t="e">
        <f t="shared" si="32"/>
        <v>#DIV/0!</v>
      </c>
      <c r="N162" s="2" t="str">
        <f t="shared" si="33"/>
        <v>not eligible for chi-square test</v>
      </c>
      <c r="P162" s="19"/>
      <c r="Q162" s="1"/>
      <c r="R162" s="29" t="str">
        <f t="shared" si="34"/>
        <v>not eligible for chi-square testing</v>
      </c>
    </row>
    <row r="163" spans="1:18" x14ac:dyDescent="0.2">
      <c r="A163" s="1" t="s">
        <v>129</v>
      </c>
      <c r="B163" s="16">
        <v>5</v>
      </c>
      <c r="C163" s="15">
        <v>0</v>
      </c>
      <c r="D163" s="17">
        <v>5</v>
      </c>
      <c r="E163" s="17">
        <v>0</v>
      </c>
      <c r="F163" s="17">
        <v>0</v>
      </c>
      <c r="G163" s="17">
        <v>0</v>
      </c>
      <c r="H163" s="18">
        <f t="shared" si="27"/>
        <v>0</v>
      </c>
      <c r="I163" s="20">
        <f t="shared" si="28"/>
        <v>5</v>
      </c>
      <c r="J163" s="20">
        <f t="shared" si="29"/>
        <v>0</v>
      </c>
      <c r="K163" s="20">
        <f t="shared" si="30"/>
        <v>0</v>
      </c>
      <c r="L163" s="20">
        <f t="shared" si="31"/>
        <v>0</v>
      </c>
      <c r="M163" s="19" t="e">
        <f t="shared" si="32"/>
        <v>#DIV/0!</v>
      </c>
      <c r="N163" s="2" t="str">
        <f t="shared" si="33"/>
        <v>not eligible for chi-square test</v>
      </c>
      <c r="P163" s="19"/>
      <c r="Q163" s="1"/>
      <c r="R163" s="29" t="str">
        <f t="shared" si="34"/>
        <v>not eligible for chi-square testing</v>
      </c>
    </row>
    <row r="164" spans="1:18" x14ac:dyDescent="0.2">
      <c r="A164" s="1" t="s">
        <v>197</v>
      </c>
      <c r="B164" s="16">
        <v>593</v>
      </c>
      <c r="C164" s="15">
        <v>3</v>
      </c>
      <c r="D164" s="17">
        <v>590</v>
      </c>
      <c r="E164" s="17">
        <v>2</v>
      </c>
      <c r="F164" s="17">
        <v>0</v>
      </c>
      <c r="G164" s="17">
        <v>2</v>
      </c>
      <c r="H164" s="18">
        <f t="shared" si="27"/>
        <v>2.9899159663865547</v>
      </c>
      <c r="I164" s="20">
        <f t="shared" si="28"/>
        <v>590.01008403361345</v>
      </c>
      <c r="J164" s="20">
        <f t="shared" si="29"/>
        <v>1.0084033613445379E-2</v>
      </c>
      <c r="K164" s="20">
        <f t="shared" si="30"/>
        <v>1.9899159663865547</v>
      </c>
      <c r="L164" s="20">
        <f t="shared" si="31"/>
        <v>-1.0084033613445379E-2</v>
      </c>
      <c r="M164" s="19">
        <f t="shared" si="32"/>
        <v>-100</v>
      </c>
      <c r="N164" s="2" t="str">
        <f t="shared" si="33"/>
        <v>not eligible for chi-square test</v>
      </c>
      <c r="P164" s="19"/>
      <c r="Q164" s="1"/>
      <c r="R164" s="29" t="str">
        <f t="shared" si="34"/>
        <v>not eligible for chi-square testing</v>
      </c>
    </row>
    <row r="165" spans="1:18" x14ac:dyDescent="0.2">
      <c r="A165" s="1" t="s">
        <v>49</v>
      </c>
      <c r="B165" s="16">
        <v>151</v>
      </c>
      <c r="C165" s="15">
        <v>0</v>
      </c>
      <c r="D165" s="17">
        <v>151</v>
      </c>
      <c r="E165" s="17">
        <v>2</v>
      </c>
      <c r="F165" s="17">
        <v>0</v>
      </c>
      <c r="G165" s="17">
        <v>2</v>
      </c>
      <c r="H165" s="18">
        <f t="shared" si="27"/>
        <v>0</v>
      </c>
      <c r="I165" s="20">
        <f t="shared" si="28"/>
        <v>151</v>
      </c>
      <c r="J165" s="20">
        <f t="shared" si="29"/>
        <v>0</v>
      </c>
      <c r="K165" s="20">
        <f t="shared" si="30"/>
        <v>2</v>
      </c>
      <c r="L165" s="20">
        <f t="shared" si="31"/>
        <v>0</v>
      </c>
      <c r="M165" s="19" t="e">
        <f t="shared" si="32"/>
        <v>#DIV/0!</v>
      </c>
      <c r="N165" s="2" t="str">
        <f t="shared" si="33"/>
        <v>not eligible for chi-square test</v>
      </c>
      <c r="P165" s="19"/>
      <c r="Q165" s="1"/>
      <c r="R165" s="29" t="str">
        <f t="shared" si="34"/>
        <v>not eligible for chi-square testing</v>
      </c>
    </row>
    <row r="166" spans="1:18" x14ac:dyDescent="0.2">
      <c r="A166" s="1" t="s">
        <v>363</v>
      </c>
      <c r="B166" s="16">
        <v>220</v>
      </c>
      <c r="C166" s="15">
        <v>5</v>
      </c>
      <c r="D166" s="17">
        <v>215</v>
      </c>
      <c r="E166" s="17">
        <v>3</v>
      </c>
      <c r="F166" s="17">
        <v>0</v>
      </c>
      <c r="G166" s="17">
        <v>3</v>
      </c>
      <c r="H166" s="18">
        <f t="shared" si="27"/>
        <v>4.9327354260089686</v>
      </c>
      <c r="I166" s="20">
        <f t="shared" si="28"/>
        <v>215.06726457399103</v>
      </c>
      <c r="J166" s="20">
        <f t="shared" si="29"/>
        <v>6.726457399103139E-2</v>
      </c>
      <c r="K166" s="20">
        <f t="shared" si="30"/>
        <v>2.9327354260089686</v>
      </c>
      <c r="L166" s="20">
        <f t="shared" si="31"/>
        <v>-6.726457399103139E-2</v>
      </c>
      <c r="M166" s="19">
        <f t="shared" si="32"/>
        <v>-100</v>
      </c>
      <c r="N166" s="2" t="str">
        <f t="shared" si="33"/>
        <v>not eligible for chi-square test</v>
      </c>
      <c r="P166" s="19"/>
      <c r="Q166" s="1"/>
      <c r="R166" s="29" t="str">
        <f t="shared" si="34"/>
        <v>not eligible for chi-square testing</v>
      </c>
    </row>
    <row r="167" spans="1:18" x14ac:dyDescent="0.2">
      <c r="A167" s="1" t="s">
        <v>201</v>
      </c>
      <c r="B167" s="16">
        <v>108</v>
      </c>
      <c r="C167" s="15">
        <v>8</v>
      </c>
      <c r="D167" s="17">
        <v>100</v>
      </c>
      <c r="E167" s="17">
        <v>1</v>
      </c>
      <c r="F167" s="17">
        <v>0</v>
      </c>
      <c r="G167" s="17">
        <v>1</v>
      </c>
      <c r="H167" s="18">
        <f t="shared" si="27"/>
        <v>7.9266055045871564</v>
      </c>
      <c r="I167" s="20">
        <f t="shared" si="28"/>
        <v>100.07339449541286</v>
      </c>
      <c r="J167" s="20">
        <f t="shared" si="29"/>
        <v>7.3394495412844041E-2</v>
      </c>
      <c r="K167" s="20">
        <f t="shared" si="30"/>
        <v>0.92660550458715596</v>
      </c>
      <c r="L167" s="20">
        <f t="shared" si="31"/>
        <v>-7.3394495412844041E-2</v>
      </c>
      <c r="M167" s="19">
        <f t="shared" si="32"/>
        <v>-100</v>
      </c>
      <c r="N167" s="2" t="str">
        <f t="shared" si="33"/>
        <v>not eligible for chi-square test</v>
      </c>
      <c r="P167" s="19"/>
      <c r="Q167" s="1"/>
      <c r="R167" s="29" t="str">
        <f t="shared" si="34"/>
        <v>not eligible for chi-square testing</v>
      </c>
    </row>
    <row r="168" spans="1:18" x14ac:dyDescent="0.2">
      <c r="A168" s="1" t="s">
        <v>209</v>
      </c>
      <c r="B168" s="16">
        <v>4141</v>
      </c>
      <c r="C168" s="15">
        <v>42</v>
      </c>
      <c r="D168" s="17">
        <v>4099</v>
      </c>
      <c r="E168" s="17">
        <v>337</v>
      </c>
      <c r="F168" s="17">
        <v>1</v>
      </c>
      <c r="G168" s="17">
        <v>336</v>
      </c>
      <c r="H168" s="18">
        <f t="shared" si="27"/>
        <v>39.763957123715947</v>
      </c>
      <c r="I168" s="20">
        <f t="shared" si="28"/>
        <v>4101.236042876284</v>
      </c>
      <c r="J168" s="20">
        <f t="shared" si="29"/>
        <v>3.2360428762840554</v>
      </c>
      <c r="K168" s="20">
        <f t="shared" si="30"/>
        <v>333.76395712371595</v>
      </c>
      <c r="L168" s="20">
        <f t="shared" si="31"/>
        <v>-2.2360428762840554</v>
      </c>
      <c r="M168" s="19">
        <f t="shared" si="32"/>
        <v>-69.098060865364701</v>
      </c>
      <c r="N168" s="2" t="str">
        <f t="shared" si="33"/>
        <v>not eligible for chi-square test</v>
      </c>
      <c r="P168" s="19"/>
      <c r="Q168" s="1"/>
      <c r="R168" s="29" t="str">
        <f t="shared" si="34"/>
        <v>not eligible for chi-square testing</v>
      </c>
    </row>
    <row r="169" spans="1:18" x14ac:dyDescent="0.2">
      <c r="A169" s="1" t="s">
        <v>341</v>
      </c>
      <c r="B169" s="16">
        <v>786</v>
      </c>
      <c r="C169" s="15">
        <v>11</v>
      </c>
      <c r="D169" s="17">
        <v>775</v>
      </c>
      <c r="E169" s="17">
        <v>16</v>
      </c>
      <c r="F169" s="17">
        <v>0</v>
      </c>
      <c r="G169" s="17">
        <v>16</v>
      </c>
      <c r="H169" s="18">
        <f t="shared" si="27"/>
        <v>10.780548628428928</v>
      </c>
      <c r="I169" s="20">
        <f t="shared" si="28"/>
        <v>775.21945137157104</v>
      </c>
      <c r="J169" s="20">
        <f t="shared" si="29"/>
        <v>0.21945137157107231</v>
      </c>
      <c r="K169" s="20">
        <f t="shared" si="30"/>
        <v>15.780548628428928</v>
      </c>
      <c r="L169" s="20">
        <f t="shared" si="31"/>
        <v>-0.21945137157107231</v>
      </c>
      <c r="M169" s="19">
        <f t="shared" si="32"/>
        <v>-100</v>
      </c>
      <c r="N169" s="2" t="str">
        <f t="shared" si="33"/>
        <v>not eligible for chi-square test</v>
      </c>
      <c r="P169" s="19"/>
      <c r="Q169" s="1"/>
      <c r="R169" s="29" t="str">
        <f t="shared" si="34"/>
        <v>not eligible for chi-square testing</v>
      </c>
    </row>
    <row r="170" spans="1:18" x14ac:dyDescent="0.2">
      <c r="A170" s="1" t="s">
        <v>499</v>
      </c>
      <c r="B170" s="16">
        <v>676</v>
      </c>
      <c r="C170" s="15">
        <v>2</v>
      </c>
      <c r="D170" s="17">
        <v>674</v>
      </c>
      <c r="E170" s="17">
        <v>22</v>
      </c>
      <c r="F170" s="17">
        <v>0</v>
      </c>
      <c r="G170" s="17">
        <v>22</v>
      </c>
      <c r="H170" s="18">
        <f t="shared" si="27"/>
        <v>1.9369627507163323</v>
      </c>
      <c r="I170" s="20">
        <f t="shared" si="28"/>
        <v>674.06303724928364</v>
      </c>
      <c r="J170" s="20">
        <f t="shared" si="29"/>
        <v>6.3037249283667621E-2</v>
      </c>
      <c r="K170" s="20">
        <f t="shared" si="30"/>
        <v>21.936962750716333</v>
      </c>
      <c r="L170" s="20">
        <f t="shared" si="31"/>
        <v>-6.3037249283667621E-2</v>
      </c>
      <c r="M170" s="19">
        <f t="shared" si="32"/>
        <v>-100</v>
      </c>
      <c r="N170" s="2" t="str">
        <f t="shared" si="33"/>
        <v>not eligible for chi-square test</v>
      </c>
      <c r="P170" s="19"/>
      <c r="Q170" s="1"/>
      <c r="R170" s="29" t="str">
        <f t="shared" si="34"/>
        <v>not eligible for chi-square testing</v>
      </c>
    </row>
    <row r="171" spans="1:18" x14ac:dyDescent="0.2">
      <c r="A171" s="1" t="s">
        <v>303</v>
      </c>
      <c r="B171" s="16">
        <v>234</v>
      </c>
      <c r="C171" s="15">
        <v>3</v>
      </c>
      <c r="D171" s="17">
        <v>231</v>
      </c>
      <c r="E171" s="17">
        <v>3</v>
      </c>
      <c r="F171" s="17">
        <v>0</v>
      </c>
      <c r="G171" s="17">
        <v>3</v>
      </c>
      <c r="H171" s="18">
        <f t="shared" si="27"/>
        <v>2.9620253164556964</v>
      </c>
      <c r="I171" s="20">
        <f t="shared" si="28"/>
        <v>231.03797468354432</v>
      </c>
      <c r="J171" s="20">
        <f t="shared" si="29"/>
        <v>3.7974683544303799E-2</v>
      </c>
      <c r="K171" s="20">
        <f t="shared" si="30"/>
        <v>2.962025316455696</v>
      </c>
      <c r="L171" s="20">
        <f t="shared" si="31"/>
        <v>-3.7974683544303799E-2</v>
      </c>
      <c r="M171" s="19">
        <f t="shared" si="32"/>
        <v>-100</v>
      </c>
      <c r="N171" s="2" t="str">
        <f t="shared" si="33"/>
        <v>not eligible for chi-square test</v>
      </c>
      <c r="P171" s="19"/>
      <c r="Q171" s="1"/>
      <c r="R171" s="29" t="str">
        <f t="shared" si="34"/>
        <v>not eligible for chi-square testing</v>
      </c>
    </row>
    <row r="172" spans="1:18" x14ac:dyDescent="0.2">
      <c r="A172" s="1" t="s">
        <v>215</v>
      </c>
      <c r="B172" s="16">
        <v>2107</v>
      </c>
      <c r="C172" s="15">
        <v>66</v>
      </c>
      <c r="D172" s="17">
        <v>2041</v>
      </c>
      <c r="E172" s="17">
        <v>13</v>
      </c>
      <c r="F172" s="17">
        <v>2</v>
      </c>
      <c r="G172" s="17">
        <v>11</v>
      </c>
      <c r="H172" s="18">
        <f t="shared" si="27"/>
        <v>67.583018867924523</v>
      </c>
      <c r="I172" s="20">
        <f t="shared" si="28"/>
        <v>2039.4169811320753</v>
      </c>
      <c r="J172" s="20">
        <f t="shared" si="29"/>
        <v>0.41698113207547172</v>
      </c>
      <c r="K172" s="20">
        <f t="shared" si="30"/>
        <v>12.58301886792453</v>
      </c>
      <c r="L172" s="20">
        <f t="shared" si="31"/>
        <v>1.5830188679245283</v>
      </c>
      <c r="M172" s="19">
        <f t="shared" si="32"/>
        <v>379.63800904977376</v>
      </c>
      <c r="N172" s="2" t="str">
        <f t="shared" si="33"/>
        <v>not eligible for chi-square test</v>
      </c>
      <c r="P172" s="19"/>
      <c r="Q172" s="1"/>
      <c r="R172" s="29" t="str">
        <f t="shared" si="34"/>
        <v>not eligible for chi-square testing</v>
      </c>
    </row>
    <row r="173" spans="1:18" x14ac:dyDescent="0.2">
      <c r="A173" s="1" t="s">
        <v>217</v>
      </c>
      <c r="B173" s="16">
        <v>80</v>
      </c>
      <c r="C173" s="15">
        <v>3</v>
      </c>
      <c r="D173" s="17">
        <v>77</v>
      </c>
      <c r="E173" s="17">
        <v>1</v>
      </c>
      <c r="F173" s="17">
        <v>0</v>
      </c>
      <c r="G173" s="17">
        <v>1</v>
      </c>
      <c r="H173" s="18">
        <f t="shared" si="27"/>
        <v>2.9629629629629628</v>
      </c>
      <c r="I173" s="20">
        <f t="shared" si="28"/>
        <v>77.037037037037038</v>
      </c>
      <c r="J173" s="20">
        <f t="shared" si="29"/>
        <v>3.7037037037037035E-2</v>
      </c>
      <c r="K173" s="20">
        <f t="shared" si="30"/>
        <v>0.96296296296296291</v>
      </c>
      <c r="L173" s="20">
        <f t="shared" si="31"/>
        <v>-3.7037037037037035E-2</v>
      </c>
      <c r="M173" s="19">
        <f t="shared" si="32"/>
        <v>-100</v>
      </c>
      <c r="N173" s="2" t="str">
        <f t="shared" si="33"/>
        <v>not eligible for chi-square test</v>
      </c>
      <c r="P173" s="19"/>
      <c r="Q173" s="1"/>
      <c r="R173" s="29" t="str">
        <f t="shared" si="34"/>
        <v>not eligible for chi-square testing</v>
      </c>
    </row>
    <row r="174" spans="1:18" x14ac:dyDescent="0.2">
      <c r="A174" s="1" t="s">
        <v>219</v>
      </c>
      <c r="B174" s="16">
        <v>190</v>
      </c>
      <c r="C174" s="15">
        <v>0</v>
      </c>
      <c r="D174" s="17">
        <v>190</v>
      </c>
      <c r="E174" s="17">
        <v>0</v>
      </c>
      <c r="F174" s="17">
        <v>0</v>
      </c>
      <c r="G174" s="17">
        <v>0</v>
      </c>
      <c r="H174" s="18">
        <f t="shared" si="27"/>
        <v>0</v>
      </c>
      <c r="I174" s="20">
        <f t="shared" si="28"/>
        <v>190</v>
      </c>
      <c r="J174" s="20">
        <f t="shared" si="29"/>
        <v>0</v>
      </c>
      <c r="K174" s="20">
        <f t="shared" si="30"/>
        <v>0</v>
      </c>
      <c r="L174" s="20">
        <f t="shared" si="31"/>
        <v>0</v>
      </c>
      <c r="M174" s="19" t="e">
        <f t="shared" si="32"/>
        <v>#DIV/0!</v>
      </c>
      <c r="N174" s="2" t="str">
        <f t="shared" si="33"/>
        <v>not eligible for chi-square test</v>
      </c>
      <c r="P174" s="19"/>
      <c r="Q174" s="1"/>
      <c r="R174" s="29" t="str">
        <f t="shared" si="34"/>
        <v>not eligible for chi-square testing</v>
      </c>
    </row>
    <row r="175" spans="1:18" x14ac:dyDescent="0.2">
      <c r="A175" s="1" t="s">
        <v>281</v>
      </c>
      <c r="B175" s="16">
        <v>460</v>
      </c>
      <c r="C175" s="15">
        <v>55</v>
      </c>
      <c r="D175" s="17">
        <v>405</v>
      </c>
      <c r="E175" s="17">
        <v>5</v>
      </c>
      <c r="F175" s="17">
        <v>0</v>
      </c>
      <c r="G175" s="17">
        <v>5</v>
      </c>
      <c r="H175" s="18">
        <f t="shared" si="27"/>
        <v>54.408602150537632</v>
      </c>
      <c r="I175" s="20">
        <f t="shared" si="28"/>
        <v>405.5913978494624</v>
      </c>
      <c r="J175" s="20">
        <f t="shared" si="29"/>
        <v>0.59139784946236562</v>
      </c>
      <c r="K175" s="20">
        <f t="shared" si="30"/>
        <v>4.4086021505376349</v>
      </c>
      <c r="L175" s="20">
        <f t="shared" si="31"/>
        <v>-0.59139784946236562</v>
      </c>
      <c r="M175" s="19">
        <f t="shared" si="32"/>
        <v>-100</v>
      </c>
      <c r="N175" s="2" t="str">
        <f t="shared" si="33"/>
        <v>not eligible for chi-square test</v>
      </c>
      <c r="P175" s="19"/>
      <c r="Q175" s="1"/>
      <c r="R175" s="29" t="str">
        <f t="shared" si="34"/>
        <v>not eligible for chi-square testing</v>
      </c>
    </row>
    <row r="176" spans="1:18" x14ac:dyDescent="0.2">
      <c r="A176" s="1" t="s">
        <v>497</v>
      </c>
      <c r="B176" s="16">
        <v>2159</v>
      </c>
      <c r="C176" s="15">
        <v>92</v>
      </c>
      <c r="D176" s="17">
        <v>2067</v>
      </c>
      <c r="E176" s="17">
        <v>36</v>
      </c>
      <c r="F176" s="17">
        <v>0</v>
      </c>
      <c r="G176" s="17">
        <v>36</v>
      </c>
      <c r="H176" s="18">
        <f t="shared" si="27"/>
        <v>90.49111617312073</v>
      </c>
      <c r="I176" s="20">
        <f t="shared" si="28"/>
        <v>2068.5088838268794</v>
      </c>
      <c r="J176" s="20">
        <f t="shared" si="29"/>
        <v>1.5088838268792713</v>
      </c>
      <c r="K176" s="20">
        <f t="shared" si="30"/>
        <v>34.49111617312073</v>
      </c>
      <c r="L176" s="20">
        <f t="shared" si="31"/>
        <v>-1.5088838268792713</v>
      </c>
      <c r="M176" s="19">
        <f t="shared" si="32"/>
        <v>-100</v>
      </c>
      <c r="N176" s="2" t="str">
        <f t="shared" si="33"/>
        <v>not eligible for chi-square test</v>
      </c>
      <c r="P176" s="19"/>
      <c r="Q176" s="1"/>
      <c r="R176" s="29" t="str">
        <f t="shared" si="34"/>
        <v>not eligible for chi-square testing</v>
      </c>
    </row>
    <row r="177" spans="1:18" x14ac:dyDescent="0.2">
      <c r="A177" s="1" t="s">
        <v>225</v>
      </c>
      <c r="B177" s="16">
        <v>1536</v>
      </c>
      <c r="C177" s="15">
        <v>30</v>
      </c>
      <c r="D177" s="17">
        <v>1506</v>
      </c>
      <c r="E177" s="17">
        <v>7</v>
      </c>
      <c r="F177" s="17">
        <v>0</v>
      </c>
      <c r="G177" s="17">
        <v>7</v>
      </c>
      <c r="H177" s="18">
        <f t="shared" si="27"/>
        <v>29.863901490602721</v>
      </c>
      <c r="I177" s="20">
        <f t="shared" si="28"/>
        <v>1506.1360985093972</v>
      </c>
      <c r="J177" s="20">
        <f t="shared" si="29"/>
        <v>0.13609850939727802</v>
      </c>
      <c r="K177" s="20">
        <f t="shared" si="30"/>
        <v>6.8639014906027223</v>
      </c>
      <c r="L177" s="20">
        <f t="shared" si="31"/>
        <v>-0.13609850939727802</v>
      </c>
      <c r="M177" s="19">
        <f t="shared" si="32"/>
        <v>-100</v>
      </c>
      <c r="N177" s="2" t="str">
        <f t="shared" si="33"/>
        <v>not eligible for chi-square test</v>
      </c>
      <c r="P177" s="19"/>
      <c r="Q177" s="1"/>
      <c r="R177" s="29" t="str">
        <f t="shared" si="34"/>
        <v>not eligible for chi-square testing</v>
      </c>
    </row>
    <row r="178" spans="1:18" x14ac:dyDescent="0.2">
      <c r="A178" s="1" t="s">
        <v>311</v>
      </c>
      <c r="B178" s="16">
        <v>1621</v>
      </c>
      <c r="C178" s="15">
        <v>17</v>
      </c>
      <c r="D178" s="17">
        <v>1604</v>
      </c>
      <c r="E178" s="17">
        <v>147</v>
      </c>
      <c r="F178" s="17">
        <v>0</v>
      </c>
      <c r="G178" s="17">
        <v>147</v>
      </c>
      <c r="H178" s="18">
        <f t="shared" si="27"/>
        <v>15.586538461538462</v>
      </c>
      <c r="I178" s="20">
        <f t="shared" si="28"/>
        <v>1605.4134615384614</v>
      </c>
      <c r="J178" s="20">
        <f t="shared" si="29"/>
        <v>1.4134615384615383</v>
      </c>
      <c r="K178" s="20">
        <f t="shared" si="30"/>
        <v>145.58653846153845</v>
      </c>
      <c r="L178" s="20">
        <f t="shared" si="31"/>
        <v>-1.4134615384615383</v>
      </c>
      <c r="M178" s="19">
        <f t="shared" si="32"/>
        <v>-100</v>
      </c>
      <c r="N178" s="2" t="str">
        <f t="shared" si="33"/>
        <v>not eligible for chi-square test</v>
      </c>
      <c r="P178" s="19"/>
      <c r="Q178" s="1"/>
      <c r="R178" s="29" t="str">
        <f t="shared" si="34"/>
        <v>not eligible for chi-square testing</v>
      </c>
    </row>
    <row r="179" spans="1:18" x14ac:dyDescent="0.2">
      <c r="A179" s="1" t="s">
        <v>309</v>
      </c>
      <c r="B179" s="16">
        <v>825</v>
      </c>
      <c r="C179" s="15">
        <v>2</v>
      </c>
      <c r="D179" s="17">
        <v>823</v>
      </c>
      <c r="E179" s="17">
        <v>127</v>
      </c>
      <c r="F179" s="17">
        <v>3</v>
      </c>
      <c r="G179" s="17">
        <v>124</v>
      </c>
      <c r="H179" s="18">
        <f t="shared" si="27"/>
        <v>4.3329831932773111</v>
      </c>
      <c r="I179" s="20">
        <f t="shared" si="28"/>
        <v>820.6670168067227</v>
      </c>
      <c r="J179" s="20">
        <f t="shared" si="29"/>
        <v>0.66701680672268904</v>
      </c>
      <c r="K179" s="20">
        <f t="shared" si="30"/>
        <v>126.33298319327731</v>
      </c>
      <c r="L179" s="20">
        <f t="shared" si="31"/>
        <v>2.3329831932773111</v>
      </c>
      <c r="M179" s="19">
        <f t="shared" si="32"/>
        <v>349.76377952755911</v>
      </c>
      <c r="N179" s="2" t="str">
        <f t="shared" si="33"/>
        <v>not eligible for chi-square test</v>
      </c>
      <c r="P179" s="19"/>
      <c r="Q179" s="1"/>
      <c r="R179" s="29" t="str">
        <f t="shared" si="34"/>
        <v>not eligible for chi-square testing</v>
      </c>
    </row>
    <row r="180" spans="1:18" x14ac:dyDescent="0.2">
      <c r="A180" s="1" t="s">
        <v>383</v>
      </c>
      <c r="B180" s="16">
        <v>188</v>
      </c>
      <c r="C180" s="15">
        <v>3</v>
      </c>
      <c r="D180" s="17">
        <v>185</v>
      </c>
      <c r="E180" s="17">
        <v>2</v>
      </c>
      <c r="F180" s="17">
        <v>0</v>
      </c>
      <c r="G180" s="17">
        <v>2</v>
      </c>
      <c r="H180" s="18">
        <f t="shared" si="27"/>
        <v>2.9684210526315788</v>
      </c>
      <c r="I180" s="20">
        <f t="shared" si="28"/>
        <v>185.03157894736842</v>
      </c>
      <c r="J180" s="20">
        <f t="shared" si="29"/>
        <v>3.1578947368421054E-2</v>
      </c>
      <c r="K180" s="20">
        <f t="shared" si="30"/>
        <v>1.9684210526315788</v>
      </c>
      <c r="L180" s="20">
        <f t="shared" si="31"/>
        <v>-3.1578947368421054E-2</v>
      </c>
      <c r="M180" s="19">
        <f t="shared" si="32"/>
        <v>-100</v>
      </c>
      <c r="N180" s="2" t="str">
        <f t="shared" si="33"/>
        <v>not eligible for chi-square test</v>
      </c>
      <c r="P180" s="19"/>
      <c r="Q180" s="1"/>
      <c r="R180" s="29" t="str">
        <f t="shared" si="34"/>
        <v>not eligible for chi-square testing</v>
      </c>
    </row>
    <row r="181" spans="1:18" x14ac:dyDescent="0.2">
      <c r="A181" s="1" t="s">
        <v>503</v>
      </c>
      <c r="B181" s="16">
        <v>1060</v>
      </c>
      <c r="C181" s="15">
        <v>47</v>
      </c>
      <c r="D181" s="17">
        <v>1013</v>
      </c>
      <c r="E181" s="17">
        <v>10</v>
      </c>
      <c r="F181" s="17">
        <v>0</v>
      </c>
      <c r="G181" s="17">
        <v>10</v>
      </c>
      <c r="H181" s="18">
        <f t="shared" si="27"/>
        <v>46.560747663551403</v>
      </c>
      <c r="I181" s="20">
        <f t="shared" si="28"/>
        <v>1013.4392523364486</v>
      </c>
      <c r="J181" s="20">
        <f t="shared" si="29"/>
        <v>0.43925233644859812</v>
      </c>
      <c r="K181" s="20">
        <f t="shared" si="30"/>
        <v>9.5607476635514015</v>
      </c>
      <c r="L181" s="20">
        <f t="shared" si="31"/>
        <v>-0.43925233644859812</v>
      </c>
      <c r="M181" s="19">
        <f t="shared" si="32"/>
        <v>-100</v>
      </c>
      <c r="N181" s="2" t="str">
        <f t="shared" si="33"/>
        <v>not eligible for chi-square test</v>
      </c>
      <c r="P181" s="19"/>
      <c r="Q181" s="1"/>
      <c r="R181" s="29" t="str">
        <f t="shared" si="34"/>
        <v>not eligible for chi-square testing</v>
      </c>
    </row>
    <row r="182" spans="1:18" x14ac:dyDescent="0.2">
      <c r="A182" s="1" t="s">
        <v>227</v>
      </c>
      <c r="B182" s="16">
        <v>738</v>
      </c>
      <c r="C182" s="15">
        <v>14</v>
      </c>
      <c r="D182" s="17">
        <v>724</v>
      </c>
      <c r="E182" s="17">
        <v>1</v>
      </c>
      <c r="F182" s="17">
        <v>0</v>
      </c>
      <c r="G182" s="17">
        <v>1</v>
      </c>
      <c r="H182" s="18">
        <f t="shared" si="27"/>
        <v>13.98105548037889</v>
      </c>
      <c r="I182" s="20">
        <f t="shared" si="28"/>
        <v>724.01894451962107</v>
      </c>
      <c r="J182" s="20">
        <f t="shared" si="29"/>
        <v>1.8944519621109608E-2</v>
      </c>
      <c r="K182" s="20">
        <f t="shared" si="30"/>
        <v>0.98105548037889045</v>
      </c>
      <c r="L182" s="20">
        <f t="shared" si="31"/>
        <v>-1.8944519621109608E-2</v>
      </c>
      <c r="M182" s="19">
        <f t="shared" si="32"/>
        <v>-100</v>
      </c>
      <c r="N182" s="2" t="str">
        <f t="shared" si="33"/>
        <v>not eligible for chi-square test</v>
      </c>
      <c r="P182" s="19"/>
      <c r="Q182" s="1"/>
      <c r="R182" s="29" t="str">
        <f t="shared" si="34"/>
        <v>not eligible for chi-square testing</v>
      </c>
    </row>
    <row r="183" spans="1:18" x14ac:dyDescent="0.2">
      <c r="A183" s="1" t="s">
        <v>229</v>
      </c>
      <c r="B183" s="16">
        <v>1565</v>
      </c>
      <c r="C183" s="15">
        <v>9</v>
      </c>
      <c r="D183" s="17">
        <v>1556</v>
      </c>
      <c r="E183" s="17">
        <v>38</v>
      </c>
      <c r="F183" s="17">
        <v>0</v>
      </c>
      <c r="G183" s="17">
        <v>38</v>
      </c>
      <c r="H183" s="18">
        <f t="shared" si="27"/>
        <v>8.786650031191515</v>
      </c>
      <c r="I183" s="20">
        <f t="shared" si="28"/>
        <v>1556.2133499688084</v>
      </c>
      <c r="J183" s="20">
        <f t="shared" si="29"/>
        <v>0.21334996880848411</v>
      </c>
      <c r="K183" s="20">
        <f t="shared" si="30"/>
        <v>37.78665003119152</v>
      </c>
      <c r="L183" s="20">
        <f t="shared" si="31"/>
        <v>-0.21334996880848411</v>
      </c>
      <c r="M183" s="19">
        <f t="shared" si="32"/>
        <v>-100</v>
      </c>
      <c r="N183" s="2" t="str">
        <f t="shared" si="33"/>
        <v>not eligible for chi-square test</v>
      </c>
      <c r="P183" s="19"/>
      <c r="Q183" s="1"/>
      <c r="R183" s="29" t="str">
        <f t="shared" si="34"/>
        <v>not eligible for chi-square testing</v>
      </c>
    </row>
    <row r="184" spans="1:18" x14ac:dyDescent="0.2">
      <c r="A184" s="1" t="s">
        <v>589</v>
      </c>
      <c r="B184" s="16">
        <v>2297</v>
      </c>
      <c r="C184" s="15">
        <v>17</v>
      </c>
      <c r="D184" s="17">
        <v>2280</v>
      </c>
      <c r="E184" s="17">
        <v>443</v>
      </c>
      <c r="F184" s="17">
        <v>5</v>
      </c>
      <c r="G184" s="17">
        <v>438</v>
      </c>
      <c r="H184" s="18">
        <f t="shared" si="27"/>
        <v>18.443065693430658</v>
      </c>
      <c r="I184" s="20">
        <f t="shared" si="28"/>
        <v>2278.5569343065695</v>
      </c>
      <c r="J184" s="20">
        <f t="shared" si="29"/>
        <v>3.5569343065693433</v>
      </c>
      <c r="K184" s="20">
        <f t="shared" si="30"/>
        <v>439.44306569343064</v>
      </c>
      <c r="L184" s="20">
        <f t="shared" si="31"/>
        <v>1.4430656934306567</v>
      </c>
      <c r="M184" s="19">
        <f t="shared" si="32"/>
        <v>40.570490457623634</v>
      </c>
      <c r="N184" s="2" t="str">
        <f t="shared" si="33"/>
        <v>not eligible for chi-square test</v>
      </c>
      <c r="P184" s="19"/>
      <c r="Q184" s="1"/>
      <c r="R184" s="29" t="str">
        <f t="shared" si="34"/>
        <v>not eligible for chi-square testing</v>
      </c>
    </row>
    <row r="185" spans="1:18" x14ac:dyDescent="0.2">
      <c r="A185" s="1" t="s">
        <v>211</v>
      </c>
      <c r="B185" s="16">
        <v>77</v>
      </c>
      <c r="C185" s="15">
        <v>0</v>
      </c>
      <c r="D185" s="17">
        <v>77</v>
      </c>
      <c r="E185" s="17">
        <v>0</v>
      </c>
      <c r="F185" s="17">
        <v>0</v>
      </c>
      <c r="G185" s="17">
        <v>0</v>
      </c>
      <c r="H185" s="18">
        <f t="shared" si="27"/>
        <v>0</v>
      </c>
      <c r="I185" s="20">
        <f t="shared" si="28"/>
        <v>77</v>
      </c>
      <c r="J185" s="20">
        <f t="shared" si="29"/>
        <v>0</v>
      </c>
      <c r="K185" s="20">
        <f t="shared" si="30"/>
        <v>0</v>
      </c>
      <c r="L185" s="20">
        <f t="shared" si="31"/>
        <v>0</v>
      </c>
      <c r="M185" s="19" t="e">
        <f t="shared" si="32"/>
        <v>#DIV/0!</v>
      </c>
      <c r="N185" s="2" t="str">
        <f t="shared" si="33"/>
        <v>not eligible for chi-square test</v>
      </c>
      <c r="P185" s="19"/>
      <c r="Q185" s="1"/>
      <c r="R185" s="29" t="str">
        <f t="shared" si="34"/>
        <v>not eligible for chi-square testing</v>
      </c>
    </row>
    <row r="186" spans="1:18" x14ac:dyDescent="0.2">
      <c r="A186" s="1" t="s">
        <v>241</v>
      </c>
      <c r="B186" s="16">
        <v>439</v>
      </c>
      <c r="C186" s="15">
        <v>2</v>
      </c>
      <c r="D186" s="17">
        <v>437</v>
      </c>
      <c r="E186" s="17">
        <v>3</v>
      </c>
      <c r="F186" s="17">
        <v>0</v>
      </c>
      <c r="G186" s="17">
        <v>3</v>
      </c>
      <c r="H186" s="18">
        <f t="shared" si="27"/>
        <v>1.9864253393665159</v>
      </c>
      <c r="I186" s="20">
        <f t="shared" si="28"/>
        <v>437.01357466063348</v>
      </c>
      <c r="J186" s="20">
        <f t="shared" si="29"/>
        <v>1.3574660633484163E-2</v>
      </c>
      <c r="K186" s="20">
        <f t="shared" si="30"/>
        <v>2.9864253393665159</v>
      </c>
      <c r="L186" s="20">
        <f t="shared" si="31"/>
        <v>-1.3574660633484163E-2</v>
      </c>
      <c r="M186" s="19">
        <f t="shared" si="32"/>
        <v>-100</v>
      </c>
      <c r="N186" s="2" t="str">
        <f t="shared" si="33"/>
        <v>not eligible for chi-square test</v>
      </c>
      <c r="P186" s="19"/>
      <c r="Q186" s="1"/>
      <c r="R186" s="29" t="str">
        <f t="shared" si="34"/>
        <v>not eligible for chi-square testing</v>
      </c>
    </row>
    <row r="187" spans="1:18" x14ac:dyDescent="0.2">
      <c r="A187" s="1" t="s">
        <v>139</v>
      </c>
      <c r="B187" s="16">
        <v>371</v>
      </c>
      <c r="C187" s="15">
        <v>0</v>
      </c>
      <c r="D187" s="17">
        <v>371</v>
      </c>
      <c r="E187" s="17">
        <v>1</v>
      </c>
      <c r="F187" s="17">
        <v>0</v>
      </c>
      <c r="G187" s="17">
        <v>1</v>
      </c>
      <c r="H187" s="18">
        <f t="shared" si="27"/>
        <v>0</v>
      </c>
      <c r="I187" s="20">
        <f t="shared" si="28"/>
        <v>371</v>
      </c>
      <c r="J187" s="20">
        <f t="shared" si="29"/>
        <v>0</v>
      </c>
      <c r="K187" s="20">
        <f t="shared" si="30"/>
        <v>1</v>
      </c>
      <c r="L187" s="20">
        <f t="shared" si="31"/>
        <v>0</v>
      </c>
      <c r="M187" s="19" t="e">
        <f t="shared" si="32"/>
        <v>#DIV/0!</v>
      </c>
      <c r="N187" s="2" t="str">
        <f t="shared" si="33"/>
        <v>not eligible for chi-square test</v>
      </c>
      <c r="P187" s="19"/>
      <c r="Q187" s="1"/>
      <c r="R187" s="29" t="str">
        <f t="shared" si="34"/>
        <v>not eligible for chi-square testing</v>
      </c>
    </row>
    <row r="188" spans="1:18" x14ac:dyDescent="0.2">
      <c r="A188" s="1" t="s">
        <v>373</v>
      </c>
      <c r="B188" s="16">
        <v>72</v>
      </c>
      <c r="C188" s="15">
        <v>0</v>
      </c>
      <c r="D188" s="17">
        <v>72</v>
      </c>
      <c r="E188" s="17">
        <v>1</v>
      </c>
      <c r="F188" s="17">
        <v>0</v>
      </c>
      <c r="G188" s="17">
        <v>1</v>
      </c>
      <c r="H188" s="18">
        <f t="shared" si="27"/>
        <v>0</v>
      </c>
      <c r="I188" s="20">
        <f t="shared" si="28"/>
        <v>72</v>
      </c>
      <c r="J188" s="20">
        <f t="shared" si="29"/>
        <v>0</v>
      </c>
      <c r="K188" s="20">
        <f t="shared" si="30"/>
        <v>1</v>
      </c>
      <c r="L188" s="20">
        <f t="shared" si="31"/>
        <v>0</v>
      </c>
      <c r="M188" s="19" t="e">
        <f t="shared" si="32"/>
        <v>#DIV/0!</v>
      </c>
      <c r="N188" s="2" t="str">
        <f t="shared" si="33"/>
        <v>not eligible for chi-square test</v>
      </c>
      <c r="P188" s="19"/>
      <c r="Q188" s="1"/>
      <c r="R188" s="29" t="str">
        <f t="shared" si="34"/>
        <v>not eligible for chi-square testing</v>
      </c>
    </row>
    <row r="189" spans="1:18" x14ac:dyDescent="0.2">
      <c r="A189" s="1" t="s">
        <v>251</v>
      </c>
      <c r="B189" s="16">
        <v>1139</v>
      </c>
      <c r="C189" s="15">
        <v>22</v>
      </c>
      <c r="D189" s="17">
        <v>1117</v>
      </c>
      <c r="E189" s="17">
        <v>25</v>
      </c>
      <c r="F189" s="17">
        <v>0</v>
      </c>
      <c r="G189" s="17">
        <v>25</v>
      </c>
      <c r="H189" s="18">
        <f t="shared" si="27"/>
        <v>21.527491408934708</v>
      </c>
      <c r="I189" s="20">
        <f t="shared" si="28"/>
        <v>1117.4725085910652</v>
      </c>
      <c r="J189" s="20">
        <f t="shared" si="29"/>
        <v>0.47250859106529208</v>
      </c>
      <c r="K189" s="20">
        <f t="shared" si="30"/>
        <v>24.527491408934708</v>
      </c>
      <c r="L189" s="20">
        <f t="shared" si="31"/>
        <v>-0.47250859106529208</v>
      </c>
      <c r="M189" s="19">
        <f t="shared" si="32"/>
        <v>-100</v>
      </c>
      <c r="N189" s="2" t="str">
        <f t="shared" si="33"/>
        <v>not eligible for chi-square test</v>
      </c>
      <c r="P189" s="19"/>
      <c r="Q189" s="1"/>
      <c r="R189" s="29" t="str">
        <f t="shared" si="34"/>
        <v>not eligible for chi-square testing</v>
      </c>
    </row>
    <row r="190" spans="1:18" x14ac:dyDescent="0.2">
      <c r="A190" s="1" t="s">
        <v>255</v>
      </c>
      <c r="B190" s="16">
        <v>964</v>
      </c>
      <c r="C190" s="15">
        <v>51</v>
      </c>
      <c r="D190" s="17">
        <v>913</v>
      </c>
      <c r="E190" s="17">
        <v>14</v>
      </c>
      <c r="F190" s="17">
        <v>0</v>
      </c>
      <c r="G190" s="17">
        <v>14</v>
      </c>
      <c r="H190" s="18">
        <f t="shared" si="27"/>
        <v>50.269938650306749</v>
      </c>
      <c r="I190" s="20">
        <f t="shared" si="28"/>
        <v>913.7300613496933</v>
      </c>
      <c r="J190" s="20">
        <f t="shared" si="29"/>
        <v>0.73006134969325154</v>
      </c>
      <c r="K190" s="20">
        <f t="shared" si="30"/>
        <v>13.269938650306749</v>
      </c>
      <c r="L190" s="20">
        <f t="shared" si="31"/>
        <v>-0.73006134969325154</v>
      </c>
      <c r="M190" s="19">
        <f t="shared" si="32"/>
        <v>-100</v>
      </c>
      <c r="N190" s="2" t="str">
        <f t="shared" si="33"/>
        <v>not eligible for chi-square test</v>
      </c>
      <c r="P190" s="19"/>
      <c r="Q190" s="1"/>
      <c r="R190" s="29" t="str">
        <f t="shared" si="34"/>
        <v>not eligible for chi-square testing</v>
      </c>
    </row>
    <row r="191" spans="1:18" x14ac:dyDescent="0.2">
      <c r="A191" s="1" t="s">
        <v>379</v>
      </c>
      <c r="B191" s="16">
        <v>213</v>
      </c>
      <c r="C191" s="15">
        <v>3</v>
      </c>
      <c r="D191" s="17">
        <v>210</v>
      </c>
      <c r="E191" s="17">
        <v>1</v>
      </c>
      <c r="F191" s="17">
        <v>0</v>
      </c>
      <c r="G191" s="17">
        <v>1</v>
      </c>
      <c r="H191" s="18">
        <f t="shared" si="27"/>
        <v>2.985981308411215</v>
      </c>
      <c r="I191" s="20">
        <f t="shared" si="28"/>
        <v>210.0140186915888</v>
      </c>
      <c r="J191" s="20">
        <f t="shared" si="29"/>
        <v>1.4018691588785045E-2</v>
      </c>
      <c r="K191" s="20">
        <f t="shared" si="30"/>
        <v>0.9859813084112149</v>
      </c>
      <c r="L191" s="20">
        <f t="shared" si="31"/>
        <v>-1.4018691588785045E-2</v>
      </c>
      <c r="M191" s="19">
        <f t="shared" si="32"/>
        <v>-100</v>
      </c>
      <c r="N191" s="2" t="str">
        <f t="shared" si="33"/>
        <v>not eligible for chi-square test</v>
      </c>
      <c r="P191" s="19"/>
      <c r="Q191" s="1"/>
      <c r="R191" s="29" t="str">
        <f t="shared" si="34"/>
        <v>not eligible for chi-square testing</v>
      </c>
    </row>
    <row r="192" spans="1:18" x14ac:dyDescent="0.2">
      <c r="A192" s="1" t="s">
        <v>505</v>
      </c>
      <c r="B192" s="16">
        <v>2</v>
      </c>
      <c r="C192" s="15">
        <v>0</v>
      </c>
      <c r="D192" s="17">
        <v>2</v>
      </c>
      <c r="E192" s="17">
        <v>0</v>
      </c>
      <c r="F192" s="17">
        <v>0</v>
      </c>
      <c r="G192" s="17">
        <v>0</v>
      </c>
      <c r="H192" s="18">
        <f t="shared" si="27"/>
        <v>0</v>
      </c>
      <c r="I192" s="20">
        <f t="shared" si="28"/>
        <v>2</v>
      </c>
      <c r="J192" s="20">
        <f t="shared" si="29"/>
        <v>0</v>
      </c>
      <c r="K192" s="20">
        <f t="shared" si="30"/>
        <v>0</v>
      </c>
      <c r="L192" s="20">
        <f t="shared" si="31"/>
        <v>0</v>
      </c>
      <c r="M192" s="19" t="e">
        <f t="shared" si="32"/>
        <v>#DIV/0!</v>
      </c>
      <c r="N192" s="2" t="str">
        <f t="shared" si="33"/>
        <v>not eligible for chi-square test</v>
      </c>
      <c r="P192" s="19"/>
      <c r="Q192" s="1"/>
      <c r="R192" s="29" t="str">
        <f t="shared" si="34"/>
        <v>not eligible for chi-square testing</v>
      </c>
    </row>
    <row r="193" spans="1:18" x14ac:dyDescent="0.2">
      <c r="A193" s="1" t="s">
        <v>577</v>
      </c>
      <c r="B193" s="16">
        <v>57</v>
      </c>
      <c r="C193" s="15">
        <v>1</v>
      </c>
      <c r="D193" s="17">
        <v>56</v>
      </c>
      <c r="E193" s="17">
        <v>0</v>
      </c>
      <c r="F193" s="17">
        <v>0</v>
      </c>
      <c r="G193" s="17">
        <v>0</v>
      </c>
      <c r="H193" s="18">
        <f t="shared" si="27"/>
        <v>1</v>
      </c>
      <c r="I193" s="20">
        <f t="shared" si="28"/>
        <v>56</v>
      </c>
      <c r="J193" s="20">
        <f t="shared" si="29"/>
        <v>0</v>
      </c>
      <c r="K193" s="20">
        <f t="shared" si="30"/>
        <v>0</v>
      </c>
      <c r="L193" s="20">
        <f t="shared" si="31"/>
        <v>0</v>
      </c>
      <c r="M193" s="19" t="e">
        <f t="shared" si="32"/>
        <v>#DIV/0!</v>
      </c>
      <c r="N193" s="2" t="str">
        <f t="shared" si="33"/>
        <v>not eligible for chi-square test</v>
      </c>
      <c r="P193" s="19"/>
      <c r="Q193" s="1"/>
      <c r="R193" s="29" t="str">
        <f t="shared" si="34"/>
        <v>not eligible for chi-square testing</v>
      </c>
    </row>
    <row r="194" spans="1:18" x14ac:dyDescent="0.2">
      <c r="A194" s="1" t="s">
        <v>511</v>
      </c>
      <c r="B194" s="16">
        <v>1476</v>
      </c>
      <c r="C194" s="15">
        <v>14</v>
      </c>
      <c r="D194" s="17">
        <v>1462</v>
      </c>
      <c r="E194" s="17">
        <v>68</v>
      </c>
      <c r="F194" s="17">
        <v>1</v>
      </c>
      <c r="G194" s="17">
        <v>67</v>
      </c>
      <c r="H194" s="18">
        <f t="shared" si="27"/>
        <v>14.339378238341968</v>
      </c>
      <c r="I194" s="20">
        <f t="shared" si="28"/>
        <v>1461.6606217616579</v>
      </c>
      <c r="J194" s="20">
        <f t="shared" si="29"/>
        <v>0.66062176165803099</v>
      </c>
      <c r="K194" s="20">
        <f t="shared" si="30"/>
        <v>67.339378238341965</v>
      </c>
      <c r="L194" s="20">
        <f t="shared" si="31"/>
        <v>0.33937823834196901</v>
      </c>
      <c r="M194" s="19">
        <f t="shared" si="32"/>
        <v>51.37254901960786</v>
      </c>
      <c r="N194" s="2" t="str">
        <f t="shared" si="33"/>
        <v>not eligible for chi-square test</v>
      </c>
      <c r="P194" s="19"/>
      <c r="Q194" s="1"/>
      <c r="R194" s="29" t="str">
        <f t="shared" si="34"/>
        <v>not eligible for chi-square testing</v>
      </c>
    </row>
    <row r="195" spans="1:18" x14ac:dyDescent="0.2">
      <c r="A195" s="1" t="s">
        <v>613</v>
      </c>
      <c r="B195" s="16">
        <v>1</v>
      </c>
      <c r="C195" s="15">
        <v>1</v>
      </c>
      <c r="D195" s="17">
        <v>0</v>
      </c>
      <c r="E195" s="17">
        <v>0</v>
      </c>
      <c r="F195" s="17">
        <v>0</v>
      </c>
      <c r="G195" s="17">
        <v>0</v>
      </c>
      <c r="H195" s="18">
        <f t="shared" si="27"/>
        <v>1</v>
      </c>
      <c r="I195" s="20">
        <f t="shared" si="28"/>
        <v>0</v>
      </c>
      <c r="J195" s="20">
        <f t="shared" si="29"/>
        <v>0</v>
      </c>
      <c r="K195" s="20">
        <f t="shared" si="30"/>
        <v>0</v>
      </c>
      <c r="L195" s="20">
        <f t="shared" si="31"/>
        <v>0</v>
      </c>
      <c r="M195" s="19" t="e">
        <f t="shared" si="32"/>
        <v>#DIV/0!</v>
      </c>
      <c r="N195" s="2" t="str">
        <f t="shared" si="33"/>
        <v>not eligible for chi-square test</v>
      </c>
      <c r="P195" s="19"/>
      <c r="Q195" s="1"/>
      <c r="R195" s="29" t="str">
        <f t="shared" si="34"/>
        <v>not eligible for chi-square testing</v>
      </c>
    </row>
    <row r="196" spans="1:18" x14ac:dyDescent="0.2">
      <c r="A196" s="1" t="s">
        <v>515</v>
      </c>
      <c r="B196" s="16">
        <v>20</v>
      </c>
      <c r="C196" s="15">
        <v>0</v>
      </c>
      <c r="D196" s="17">
        <v>20</v>
      </c>
      <c r="E196" s="17">
        <v>0</v>
      </c>
      <c r="F196" s="17">
        <v>0</v>
      </c>
      <c r="G196" s="17">
        <v>0</v>
      </c>
      <c r="H196" s="18">
        <f t="shared" si="27"/>
        <v>0</v>
      </c>
      <c r="I196" s="20">
        <f t="shared" si="28"/>
        <v>20</v>
      </c>
      <c r="J196" s="20">
        <f t="shared" si="29"/>
        <v>0</v>
      </c>
      <c r="K196" s="20">
        <f t="shared" si="30"/>
        <v>0</v>
      </c>
      <c r="L196" s="20">
        <f t="shared" si="31"/>
        <v>0</v>
      </c>
      <c r="M196" s="19" t="e">
        <f t="shared" si="32"/>
        <v>#DIV/0!</v>
      </c>
      <c r="N196" s="2" t="str">
        <f t="shared" si="33"/>
        <v>not eligible for chi-square test</v>
      </c>
      <c r="P196" s="19"/>
      <c r="Q196" s="1"/>
      <c r="R196" s="29" t="str">
        <f t="shared" si="34"/>
        <v>not eligible for chi-square testing</v>
      </c>
    </row>
    <row r="197" spans="1:18" x14ac:dyDescent="0.2">
      <c r="A197" s="1" t="s">
        <v>257</v>
      </c>
      <c r="B197" s="16">
        <v>1528</v>
      </c>
      <c r="C197" s="15">
        <v>1</v>
      </c>
      <c r="D197" s="17">
        <v>1527</v>
      </c>
      <c r="E197" s="17">
        <v>59</v>
      </c>
      <c r="F197" s="17">
        <v>0</v>
      </c>
      <c r="G197" s="17">
        <v>59</v>
      </c>
      <c r="H197" s="18">
        <f t="shared" si="27"/>
        <v>0.96282293635790805</v>
      </c>
      <c r="I197" s="20">
        <f t="shared" si="28"/>
        <v>1527.0371770636423</v>
      </c>
      <c r="J197" s="20">
        <f t="shared" si="29"/>
        <v>3.7177063642092001E-2</v>
      </c>
      <c r="K197" s="20">
        <f t="shared" si="30"/>
        <v>58.962822936357917</v>
      </c>
      <c r="L197" s="20">
        <f t="shared" si="31"/>
        <v>-3.7177063642092001E-2</v>
      </c>
      <c r="M197" s="19">
        <f t="shared" si="32"/>
        <v>-100</v>
      </c>
      <c r="N197" s="2" t="str">
        <f t="shared" si="33"/>
        <v>not eligible for chi-square test</v>
      </c>
      <c r="P197" s="19"/>
      <c r="Q197" s="1"/>
      <c r="R197" s="29" t="str">
        <f t="shared" si="34"/>
        <v>not eligible for chi-square testing</v>
      </c>
    </row>
    <row r="198" spans="1:18" x14ac:dyDescent="0.2">
      <c r="A198" s="1" t="s">
        <v>117</v>
      </c>
      <c r="B198" s="16">
        <v>194</v>
      </c>
      <c r="C198" s="15">
        <v>0</v>
      </c>
      <c r="D198" s="17">
        <v>194</v>
      </c>
      <c r="E198" s="17">
        <v>43</v>
      </c>
      <c r="F198" s="17">
        <v>0</v>
      </c>
      <c r="G198" s="17">
        <v>43</v>
      </c>
      <c r="H198" s="18">
        <f t="shared" si="27"/>
        <v>0</v>
      </c>
      <c r="I198" s="20">
        <f t="shared" si="28"/>
        <v>194</v>
      </c>
      <c r="J198" s="20">
        <f t="shared" si="29"/>
        <v>0</v>
      </c>
      <c r="K198" s="20">
        <f t="shared" si="30"/>
        <v>43</v>
      </c>
      <c r="L198" s="20">
        <f t="shared" si="31"/>
        <v>0</v>
      </c>
      <c r="M198" s="19" t="e">
        <f t="shared" si="32"/>
        <v>#DIV/0!</v>
      </c>
      <c r="N198" s="2" t="str">
        <f t="shared" si="33"/>
        <v>not eligible for chi-square test</v>
      </c>
      <c r="P198" s="19"/>
      <c r="Q198" s="1"/>
      <c r="R198" s="29" t="str">
        <f t="shared" si="34"/>
        <v>not eligible for chi-square testing</v>
      </c>
    </row>
    <row r="199" spans="1:18" x14ac:dyDescent="0.2">
      <c r="A199" s="1" t="s">
        <v>517</v>
      </c>
      <c r="B199" s="16">
        <v>569</v>
      </c>
      <c r="C199" s="15">
        <v>33</v>
      </c>
      <c r="D199" s="17">
        <v>536</v>
      </c>
      <c r="E199" s="17">
        <v>1</v>
      </c>
      <c r="F199" s="17">
        <v>0</v>
      </c>
      <c r="G199" s="17">
        <v>1</v>
      </c>
      <c r="H199" s="18">
        <f t="shared" si="27"/>
        <v>32.942105263157892</v>
      </c>
      <c r="I199" s="20">
        <f t="shared" si="28"/>
        <v>536.05789473684206</v>
      </c>
      <c r="J199" s="20">
        <f t="shared" si="29"/>
        <v>5.7894736842105263E-2</v>
      </c>
      <c r="K199" s="20">
        <f t="shared" si="30"/>
        <v>0.94210526315789478</v>
      </c>
      <c r="L199" s="20">
        <f t="shared" si="31"/>
        <v>-5.7894736842105263E-2</v>
      </c>
      <c r="M199" s="19">
        <f t="shared" si="32"/>
        <v>-100</v>
      </c>
      <c r="N199" s="2" t="str">
        <f t="shared" si="33"/>
        <v>not eligible for chi-square test</v>
      </c>
      <c r="P199" s="19"/>
      <c r="Q199" s="1"/>
      <c r="R199" s="29" t="str">
        <f t="shared" si="34"/>
        <v>not eligible for chi-square testing</v>
      </c>
    </row>
    <row r="200" spans="1:18" x14ac:dyDescent="0.2">
      <c r="A200" s="1" t="s">
        <v>615</v>
      </c>
      <c r="B200" s="16">
        <v>1</v>
      </c>
      <c r="C200" s="15">
        <v>0</v>
      </c>
      <c r="D200" s="17">
        <v>1</v>
      </c>
      <c r="E200" s="17">
        <v>0</v>
      </c>
      <c r="F200" s="17">
        <v>0</v>
      </c>
      <c r="G200" s="17">
        <v>0</v>
      </c>
      <c r="H200" s="18">
        <f t="shared" si="27"/>
        <v>0</v>
      </c>
      <c r="I200" s="20">
        <f t="shared" si="28"/>
        <v>1</v>
      </c>
      <c r="J200" s="20">
        <f t="shared" si="29"/>
        <v>0</v>
      </c>
      <c r="K200" s="20">
        <f t="shared" si="30"/>
        <v>0</v>
      </c>
      <c r="L200" s="20">
        <f t="shared" si="31"/>
        <v>0</v>
      </c>
      <c r="M200" s="19" t="e">
        <f t="shared" si="32"/>
        <v>#DIV/0!</v>
      </c>
      <c r="N200" s="2" t="str">
        <f t="shared" si="33"/>
        <v>not eligible for chi-square test</v>
      </c>
      <c r="P200" s="19"/>
      <c r="Q200" s="1"/>
      <c r="R200" s="29" t="str">
        <f t="shared" si="34"/>
        <v>not eligible for chi-square testing</v>
      </c>
    </row>
    <row r="201" spans="1:18" x14ac:dyDescent="0.2">
      <c r="A201" s="1" t="s">
        <v>265</v>
      </c>
      <c r="B201" s="16">
        <v>279</v>
      </c>
      <c r="C201" s="15">
        <v>1</v>
      </c>
      <c r="D201" s="17">
        <v>278</v>
      </c>
      <c r="E201" s="17">
        <v>7</v>
      </c>
      <c r="F201" s="17">
        <v>0</v>
      </c>
      <c r="G201" s="17">
        <v>7</v>
      </c>
      <c r="H201" s="18">
        <f t="shared" si="27"/>
        <v>0.97552447552447552</v>
      </c>
      <c r="I201" s="20">
        <f t="shared" si="28"/>
        <v>278.02447552447552</v>
      </c>
      <c r="J201" s="20">
        <f t="shared" si="29"/>
        <v>2.4475524475524476E-2</v>
      </c>
      <c r="K201" s="20">
        <f t="shared" si="30"/>
        <v>6.9755244755244759</v>
      </c>
      <c r="L201" s="20">
        <f t="shared" si="31"/>
        <v>-2.4475524475524476E-2</v>
      </c>
      <c r="M201" s="19">
        <f t="shared" si="32"/>
        <v>-100</v>
      </c>
      <c r="N201" s="2" t="str">
        <f t="shared" si="33"/>
        <v>not eligible for chi-square test</v>
      </c>
      <c r="P201" s="19"/>
      <c r="Q201" s="1"/>
      <c r="R201" s="29" t="str">
        <f t="shared" si="34"/>
        <v>not eligible for chi-square testing</v>
      </c>
    </row>
    <row r="202" spans="1:18" x14ac:dyDescent="0.2">
      <c r="A202" s="1" t="s">
        <v>319</v>
      </c>
      <c r="B202" s="16">
        <v>1118</v>
      </c>
      <c r="C202" s="15">
        <v>3</v>
      </c>
      <c r="D202" s="17">
        <v>1115</v>
      </c>
      <c r="E202" s="17">
        <v>119</v>
      </c>
      <c r="F202" s="17">
        <v>0</v>
      </c>
      <c r="G202" s="17">
        <v>119</v>
      </c>
      <c r="H202" s="18">
        <f t="shared" si="27"/>
        <v>2.7113985448666127</v>
      </c>
      <c r="I202" s="20">
        <f t="shared" si="28"/>
        <v>1115.2886014551334</v>
      </c>
      <c r="J202" s="20">
        <f t="shared" si="29"/>
        <v>0.2886014551333872</v>
      </c>
      <c r="K202" s="20">
        <f t="shared" si="30"/>
        <v>118.71139854486661</v>
      </c>
      <c r="L202" s="20">
        <f t="shared" si="31"/>
        <v>-0.2886014551333872</v>
      </c>
      <c r="M202" s="19">
        <f t="shared" si="32"/>
        <v>-100</v>
      </c>
      <c r="N202" s="2" t="str">
        <f t="shared" si="33"/>
        <v>not eligible for chi-square test</v>
      </c>
      <c r="P202" s="19"/>
      <c r="Q202" s="1"/>
      <c r="R202" s="29" t="str">
        <f t="shared" si="34"/>
        <v>not eligible for chi-square testing</v>
      </c>
    </row>
    <row r="203" spans="1:18" x14ac:dyDescent="0.2">
      <c r="A203" s="1" t="s">
        <v>575</v>
      </c>
      <c r="B203" s="16">
        <v>948</v>
      </c>
      <c r="C203" s="15">
        <v>31</v>
      </c>
      <c r="D203" s="17">
        <v>917</v>
      </c>
      <c r="E203" s="17">
        <v>55</v>
      </c>
      <c r="F203" s="17">
        <v>0</v>
      </c>
      <c r="G203" s="17">
        <v>55</v>
      </c>
      <c r="H203" s="18">
        <f t="shared" si="27"/>
        <v>29.300099700897306</v>
      </c>
      <c r="I203" s="20">
        <f t="shared" si="28"/>
        <v>918.69990029910264</v>
      </c>
      <c r="J203" s="20">
        <f t="shared" si="29"/>
        <v>1.6999002991026919</v>
      </c>
      <c r="K203" s="20">
        <f t="shared" si="30"/>
        <v>53.300099700897306</v>
      </c>
      <c r="L203" s="20">
        <f t="shared" si="31"/>
        <v>-1.6999002991026919</v>
      </c>
      <c r="M203" s="19">
        <f t="shared" si="32"/>
        <v>-100</v>
      </c>
      <c r="N203" s="2" t="str">
        <f t="shared" si="33"/>
        <v>not eligible for chi-square test</v>
      </c>
      <c r="P203" s="19"/>
      <c r="Q203" s="1"/>
      <c r="R203" s="29" t="str">
        <f t="shared" si="34"/>
        <v>not eligible for chi-square testing</v>
      </c>
    </row>
    <row r="204" spans="1:18" x14ac:dyDescent="0.2">
      <c r="A204" s="1" t="s">
        <v>9</v>
      </c>
      <c r="B204" s="16">
        <v>499</v>
      </c>
      <c r="C204" s="15">
        <v>5</v>
      </c>
      <c r="D204" s="17">
        <v>494</v>
      </c>
      <c r="E204" s="17">
        <v>3</v>
      </c>
      <c r="F204" s="17">
        <v>0</v>
      </c>
      <c r="G204" s="17">
        <v>3</v>
      </c>
      <c r="H204" s="18">
        <f t="shared" si="27"/>
        <v>4.9701195219123502</v>
      </c>
      <c r="I204" s="20">
        <f t="shared" si="28"/>
        <v>494.02988047808765</v>
      </c>
      <c r="J204" s="20">
        <f t="shared" si="29"/>
        <v>2.9880478087649404E-2</v>
      </c>
      <c r="K204" s="20">
        <f t="shared" si="30"/>
        <v>2.9701195219123506</v>
      </c>
      <c r="L204" s="20">
        <f t="shared" si="31"/>
        <v>-2.9880478087649404E-2</v>
      </c>
      <c r="M204" s="19">
        <f t="shared" si="32"/>
        <v>-100</v>
      </c>
      <c r="N204" s="2" t="str">
        <f t="shared" si="33"/>
        <v>not eligible for chi-square test</v>
      </c>
      <c r="P204" s="19"/>
      <c r="Q204" s="1"/>
      <c r="R204" s="29" t="str">
        <f t="shared" si="34"/>
        <v>not eligible for chi-square testing</v>
      </c>
    </row>
    <row r="205" spans="1:18" x14ac:dyDescent="0.2">
      <c r="A205" s="1" t="s">
        <v>273</v>
      </c>
      <c r="B205" s="16">
        <v>3725</v>
      </c>
      <c r="C205" s="15">
        <v>15</v>
      </c>
      <c r="D205" s="17">
        <v>3710</v>
      </c>
      <c r="E205" s="17">
        <v>116</v>
      </c>
      <c r="F205" s="17">
        <v>0</v>
      </c>
      <c r="G205" s="17">
        <v>116</v>
      </c>
      <c r="H205" s="18">
        <f t="shared" si="27"/>
        <v>14.546992970580579</v>
      </c>
      <c r="I205" s="20">
        <f t="shared" si="28"/>
        <v>3710.4530070294195</v>
      </c>
      <c r="J205" s="20">
        <f t="shared" si="29"/>
        <v>0.45300702941942206</v>
      </c>
      <c r="K205" s="20">
        <f t="shared" si="30"/>
        <v>115.54699297058058</v>
      </c>
      <c r="L205" s="20">
        <f t="shared" si="31"/>
        <v>-0.45300702941942206</v>
      </c>
      <c r="M205" s="19">
        <f t="shared" si="32"/>
        <v>-100</v>
      </c>
      <c r="N205" s="2" t="str">
        <f t="shared" si="33"/>
        <v>not eligible for chi-square test</v>
      </c>
      <c r="P205" s="19"/>
      <c r="Q205" s="1"/>
      <c r="R205" s="29" t="str">
        <f t="shared" si="34"/>
        <v>not eligible for chi-square testing</v>
      </c>
    </row>
    <row r="206" spans="1:18" x14ac:dyDescent="0.2">
      <c r="A206" s="1" t="s">
        <v>275</v>
      </c>
      <c r="B206" s="16">
        <v>1246</v>
      </c>
      <c r="C206" s="15">
        <v>6</v>
      </c>
      <c r="D206" s="17">
        <v>1240</v>
      </c>
      <c r="E206" s="17">
        <v>31</v>
      </c>
      <c r="F206" s="17">
        <v>0</v>
      </c>
      <c r="G206" s="17">
        <v>31</v>
      </c>
      <c r="H206" s="18">
        <f t="shared" si="27"/>
        <v>5.8543461237274865</v>
      </c>
      <c r="I206" s="20">
        <f t="shared" si="28"/>
        <v>1240.1456538762725</v>
      </c>
      <c r="J206" s="20">
        <f t="shared" si="29"/>
        <v>0.14565387627251369</v>
      </c>
      <c r="K206" s="20">
        <f t="shared" si="30"/>
        <v>30.854346123727488</v>
      </c>
      <c r="L206" s="20">
        <f t="shared" si="31"/>
        <v>-0.14565387627251369</v>
      </c>
      <c r="M206" s="19">
        <f t="shared" si="32"/>
        <v>-100</v>
      </c>
      <c r="N206" s="2" t="str">
        <f t="shared" si="33"/>
        <v>not eligible for chi-square test</v>
      </c>
      <c r="P206" s="19"/>
      <c r="Q206" s="1"/>
      <c r="R206" s="29" t="str">
        <f t="shared" si="34"/>
        <v>not eligible for chi-square testing</v>
      </c>
    </row>
    <row r="207" spans="1:18" x14ac:dyDescent="0.2">
      <c r="A207" s="1" t="s">
        <v>279</v>
      </c>
      <c r="B207" s="16">
        <v>693</v>
      </c>
      <c r="C207" s="15">
        <v>96</v>
      </c>
      <c r="D207" s="17">
        <v>597</v>
      </c>
      <c r="E207" s="17">
        <v>9</v>
      </c>
      <c r="F207" s="17">
        <v>0</v>
      </c>
      <c r="G207" s="17">
        <v>9</v>
      </c>
      <c r="H207" s="18">
        <f t="shared" si="27"/>
        <v>94.769230769230774</v>
      </c>
      <c r="I207" s="20">
        <f t="shared" si="28"/>
        <v>598.23076923076928</v>
      </c>
      <c r="J207" s="20">
        <f t="shared" si="29"/>
        <v>1.2307692307692308</v>
      </c>
      <c r="K207" s="20">
        <f t="shared" si="30"/>
        <v>7.7692307692307692</v>
      </c>
      <c r="L207" s="20">
        <f t="shared" si="31"/>
        <v>-1.2307692307692308</v>
      </c>
      <c r="M207" s="19">
        <f t="shared" si="32"/>
        <v>-100</v>
      </c>
      <c r="N207" s="2" t="str">
        <f t="shared" si="33"/>
        <v>not eligible for chi-square test</v>
      </c>
      <c r="P207" s="19"/>
      <c r="Q207" s="1"/>
      <c r="R207" s="29" t="str">
        <f t="shared" si="34"/>
        <v>not eligible for chi-square testing</v>
      </c>
    </row>
    <row r="208" spans="1:18" x14ac:dyDescent="0.2">
      <c r="A208" s="1" t="s">
        <v>11</v>
      </c>
      <c r="B208" s="16">
        <v>6</v>
      </c>
      <c r="C208" s="15">
        <v>0</v>
      </c>
      <c r="D208" s="17">
        <v>6</v>
      </c>
      <c r="E208" s="17">
        <v>0</v>
      </c>
      <c r="F208" s="17">
        <v>0</v>
      </c>
      <c r="G208" s="17">
        <v>0</v>
      </c>
      <c r="H208" s="18">
        <f t="shared" si="27"/>
        <v>0</v>
      </c>
      <c r="I208" s="20">
        <f t="shared" si="28"/>
        <v>6</v>
      </c>
      <c r="J208" s="20">
        <f t="shared" si="29"/>
        <v>0</v>
      </c>
      <c r="K208" s="20">
        <f t="shared" si="30"/>
        <v>0</v>
      </c>
      <c r="L208" s="20">
        <f t="shared" si="31"/>
        <v>0</v>
      </c>
      <c r="M208" s="19" t="e">
        <f t="shared" si="32"/>
        <v>#DIV/0!</v>
      </c>
      <c r="N208" s="2" t="str">
        <f t="shared" si="33"/>
        <v>not eligible for chi-square test</v>
      </c>
      <c r="P208" s="19"/>
      <c r="Q208" s="1"/>
      <c r="R208" s="29" t="str">
        <f t="shared" si="34"/>
        <v>not eligible for chi-square testing</v>
      </c>
    </row>
    <row r="209" spans="1:18" x14ac:dyDescent="0.2">
      <c r="A209" s="1" t="s">
        <v>287</v>
      </c>
      <c r="B209" s="16">
        <v>1647</v>
      </c>
      <c r="C209" s="15">
        <v>62</v>
      </c>
      <c r="D209" s="17">
        <v>1585</v>
      </c>
      <c r="E209" s="17">
        <v>1</v>
      </c>
      <c r="F209" s="17">
        <v>0</v>
      </c>
      <c r="G209" s="17">
        <v>1</v>
      </c>
      <c r="H209" s="18">
        <f t="shared" ref="H209:H272" si="35">(B209/SUM(B209,E209))*SUM(C209,F209)</f>
        <v>61.962378640776699</v>
      </c>
      <c r="I209" s="20">
        <f t="shared" ref="I209:I272" si="36">(B209/SUM(B209,E209))*SUM(D209,G209)</f>
        <v>1585.0376213592233</v>
      </c>
      <c r="J209" s="20">
        <f t="shared" ref="J209:J272" si="37">(E209/SUM(B209,E209))*SUM(C209,F209)</f>
        <v>3.7621359223300968E-2</v>
      </c>
      <c r="K209" s="20">
        <f t="shared" ref="K209:K272" si="38">(E209/SUM(B209,E209))*SUM(D209,G209)</f>
        <v>0.96237864077669899</v>
      </c>
      <c r="L209" s="20">
        <f t="shared" ref="L209:L272" si="39">F209-J209</f>
        <v>-3.7621359223300968E-2</v>
      </c>
      <c r="M209" s="19">
        <f t="shared" ref="M209:M272" si="40">100*(L209/J209)</f>
        <v>-100</v>
      </c>
      <c r="N209" s="2" t="str">
        <f t="shared" ref="N209:N272" si="41">IF(AND(H209&gt;=5,I209&gt;=5,J209&gt;=5,K209&gt;=5),"eligible for chi-square test","not eligible for chi-square test")</f>
        <v>not eligible for chi-square test</v>
      </c>
      <c r="P209" s="19"/>
      <c r="Q209" s="1"/>
      <c r="R209" s="29" t="str">
        <f t="shared" ref="R209:R272" si="42">IF(N209="not eligible for chi-square test","not eligible for chi-square testing",IF(P209&gt;=0.01,"test results not statistically significant",IF(L209&lt;=0,"test results statistically significant, minority NOT overrepresented in searches",IF(L209&gt;0,"test results statistically significant, minority overrepresented in searches"))))</f>
        <v>not eligible for chi-square testing</v>
      </c>
    </row>
    <row r="210" spans="1:18" x14ac:dyDescent="0.2">
      <c r="A210" s="1" t="s">
        <v>145</v>
      </c>
      <c r="B210" s="16">
        <v>257</v>
      </c>
      <c r="C210" s="15">
        <v>6</v>
      </c>
      <c r="D210" s="17">
        <v>251</v>
      </c>
      <c r="E210" s="17">
        <v>1</v>
      </c>
      <c r="F210" s="17">
        <v>0</v>
      </c>
      <c r="G210" s="17">
        <v>1</v>
      </c>
      <c r="H210" s="18">
        <f t="shared" si="35"/>
        <v>5.9767441860465116</v>
      </c>
      <c r="I210" s="20">
        <f t="shared" si="36"/>
        <v>251.02325581395348</v>
      </c>
      <c r="J210" s="20">
        <f t="shared" si="37"/>
        <v>2.3255813953488372E-2</v>
      </c>
      <c r="K210" s="20">
        <f t="shared" si="38"/>
        <v>0.97674418604651159</v>
      </c>
      <c r="L210" s="20">
        <f t="shared" si="39"/>
        <v>-2.3255813953488372E-2</v>
      </c>
      <c r="M210" s="19">
        <f t="shared" si="40"/>
        <v>-100</v>
      </c>
      <c r="N210" s="2" t="str">
        <f t="shared" si="41"/>
        <v>not eligible for chi-square test</v>
      </c>
      <c r="P210" s="19"/>
      <c r="Q210" s="1"/>
      <c r="R210" s="29" t="str">
        <f t="shared" si="42"/>
        <v>not eligible for chi-square testing</v>
      </c>
    </row>
    <row r="211" spans="1:18" x14ac:dyDescent="0.2">
      <c r="A211" s="1" t="s">
        <v>147</v>
      </c>
      <c r="B211" s="16">
        <v>236</v>
      </c>
      <c r="C211" s="15">
        <v>0</v>
      </c>
      <c r="D211" s="17">
        <v>236</v>
      </c>
      <c r="E211" s="17">
        <v>8</v>
      </c>
      <c r="F211" s="17">
        <v>0</v>
      </c>
      <c r="G211" s="17">
        <v>8</v>
      </c>
      <c r="H211" s="18">
        <f t="shared" si="35"/>
        <v>0</v>
      </c>
      <c r="I211" s="20">
        <f t="shared" si="36"/>
        <v>236</v>
      </c>
      <c r="J211" s="20">
        <f t="shared" si="37"/>
        <v>0</v>
      </c>
      <c r="K211" s="20">
        <f t="shared" si="38"/>
        <v>8</v>
      </c>
      <c r="L211" s="20">
        <f t="shared" si="39"/>
        <v>0</v>
      </c>
      <c r="M211" s="19" t="e">
        <f t="shared" si="40"/>
        <v>#DIV/0!</v>
      </c>
      <c r="N211" s="2" t="str">
        <f t="shared" si="41"/>
        <v>not eligible for chi-square test</v>
      </c>
      <c r="P211" s="19"/>
      <c r="Q211" s="1"/>
      <c r="R211" s="29" t="str">
        <f t="shared" si="42"/>
        <v>not eligible for chi-square testing</v>
      </c>
    </row>
    <row r="212" spans="1:18" x14ac:dyDescent="0.2">
      <c r="A212" s="1" t="s">
        <v>205</v>
      </c>
      <c r="B212" s="16">
        <v>54</v>
      </c>
      <c r="C212" s="15">
        <v>5</v>
      </c>
      <c r="D212" s="17">
        <v>49</v>
      </c>
      <c r="E212" s="17">
        <v>0</v>
      </c>
      <c r="F212" s="17">
        <v>0</v>
      </c>
      <c r="G212" s="17">
        <v>0</v>
      </c>
      <c r="H212" s="18">
        <f t="shared" si="35"/>
        <v>5</v>
      </c>
      <c r="I212" s="20">
        <f t="shared" si="36"/>
        <v>49</v>
      </c>
      <c r="J212" s="20">
        <f t="shared" si="37"/>
        <v>0</v>
      </c>
      <c r="K212" s="20">
        <f t="shared" si="38"/>
        <v>0</v>
      </c>
      <c r="L212" s="20">
        <f t="shared" si="39"/>
        <v>0</v>
      </c>
      <c r="M212" s="19" t="e">
        <f t="shared" si="40"/>
        <v>#DIV/0!</v>
      </c>
      <c r="N212" s="2" t="str">
        <f t="shared" si="41"/>
        <v>not eligible for chi-square test</v>
      </c>
      <c r="P212" s="19"/>
      <c r="Q212" s="1"/>
      <c r="R212" s="29" t="str">
        <f t="shared" si="42"/>
        <v>not eligible for chi-square testing</v>
      </c>
    </row>
    <row r="213" spans="1:18" x14ac:dyDescent="0.2">
      <c r="A213" s="1" t="s">
        <v>519</v>
      </c>
      <c r="B213" s="16">
        <v>31</v>
      </c>
      <c r="C213" s="15">
        <v>1</v>
      </c>
      <c r="D213" s="17">
        <v>30</v>
      </c>
      <c r="E213" s="17">
        <v>1</v>
      </c>
      <c r="F213" s="17">
        <v>0</v>
      </c>
      <c r="G213" s="17">
        <v>1</v>
      </c>
      <c r="H213" s="18">
        <f t="shared" si="35"/>
        <v>0.96875</v>
      </c>
      <c r="I213" s="20">
        <f t="shared" si="36"/>
        <v>30.03125</v>
      </c>
      <c r="J213" s="20">
        <f t="shared" si="37"/>
        <v>3.125E-2</v>
      </c>
      <c r="K213" s="20">
        <f t="shared" si="38"/>
        <v>0.96875</v>
      </c>
      <c r="L213" s="20">
        <f t="shared" si="39"/>
        <v>-3.125E-2</v>
      </c>
      <c r="M213" s="19">
        <f t="shared" si="40"/>
        <v>-100</v>
      </c>
      <c r="N213" s="2" t="str">
        <f t="shared" si="41"/>
        <v>not eligible for chi-square test</v>
      </c>
      <c r="P213" s="19"/>
      <c r="Q213" s="1"/>
      <c r="R213" s="29" t="str">
        <f t="shared" si="42"/>
        <v>not eligible for chi-square testing</v>
      </c>
    </row>
    <row r="214" spans="1:18" x14ac:dyDescent="0.2">
      <c r="A214" s="1" t="s">
        <v>521</v>
      </c>
      <c r="B214" s="16">
        <v>33</v>
      </c>
      <c r="C214" s="15">
        <v>1</v>
      </c>
      <c r="D214" s="17">
        <v>32</v>
      </c>
      <c r="E214" s="17">
        <v>0</v>
      </c>
      <c r="F214" s="17">
        <v>0</v>
      </c>
      <c r="G214" s="17">
        <v>0</v>
      </c>
      <c r="H214" s="18">
        <f t="shared" si="35"/>
        <v>1</v>
      </c>
      <c r="I214" s="20">
        <f t="shared" si="36"/>
        <v>32</v>
      </c>
      <c r="J214" s="20">
        <f t="shared" si="37"/>
        <v>0</v>
      </c>
      <c r="K214" s="20">
        <f t="shared" si="38"/>
        <v>0</v>
      </c>
      <c r="L214" s="20">
        <f t="shared" si="39"/>
        <v>0</v>
      </c>
      <c r="M214" s="19" t="e">
        <f t="shared" si="40"/>
        <v>#DIV/0!</v>
      </c>
      <c r="N214" s="2" t="str">
        <f t="shared" si="41"/>
        <v>not eligible for chi-square test</v>
      </c>
      <c r="P214" s="19"/>
      <c r="Q214" s="1"/>
      <c r="R214" s="29" t="str">
        <f t="shared" si="42"/>
        <v>not eligible for chi-square testing</v>
      </c>
    </row>
    <row r="215" spans="1:18" x14ac:dyDescent="0.2">
      <c r="A215" s="1" t="s">
        <v>607</v>
      </c>
      <c r="B215" s="16">
        <v>0</v>
      </c>
      <c r="C215" s="15">
        <v>0</v>
      </c>
      <c r="D215" s="17">
        <v>0</v>
      </c>
      <c r="E215" s="17">
        <v>0</v>
      </c>
      <c r="F215" s="17">
        <v>0</v>
      </c>
      <c r="G215" s="17">
        <v>0</v>
      </c>
      <c r="H215" s="18" t="e">
        <f t="shared" si="35"/>
        <v>#DIV/0!</v>
      </c>
      <c r="I215" s="20" t="e">
        <f t="shared" si="36"/>
        <v>#DIV/0!</v>
      </c>
      <c r="J215" s="20" t="e">
        <f t="shared" si="37"/>
        <v>#DIV/0!</v>
      </c>
      <c r="K215" s="20" t="e">
        <f t="shared" si="38"/>
        <v>#DIV/0!</v>
      </c>
      <c r="L215" s="20" t="e">
        <f t="shared" si="39"/>
        <v>#DIV/0!</v>
      </c>
      <c r="M215" s="19" t="e">
        <f t="shared" si="40"/>
        <v>#DIV/0!</v>
      </c>
      <c r="N215" s="2" t="e">
        <f t="shared" si="41"/>
        <v>#DIV/0!</v>
      </c>
      <c r="P215" s="19"/>
      <c r="Q215" s="1"/>
      <c r="R215" s="29" t="e">
        <f t="shared" si="42"/>
        <v>#DIV/0!</v>
      </c>
    </row>
    <row r="216" spans="1:18" x14ac:dyDescent="0.2">
      <c r="A216" s="1" t="s">
        <v>289</v>
      </c>
      <c r="B216" s="16">
        <v>418</v>
      </c>
      <c r="C216" s="15">
        <v>42</v>
      </c>
      <c r="D216" s="17">
        <v>376</v>
      </c>
      <c r="E216" s="17">
        <v>3</v>
      </c>
      <c r="F216" s="17">
        <v>0</v>
      </c>
      <c r="G216" s="17">
        <v>3</v>
      </c>
      <c r="H216" s="18">
        <f t="shared" si="35"/>
        <v>41.700712589073632</v>
      </c>
      <c r="I216" s="20">
        <f t="shared" si="36"/>
        <v>376.29928741092635</v>
      </c>
      <c r="J216" s="20">
        <f t="shared" si="37"/>
        <v>0.29928741092636579</v>
      </c>
      <c r="K216" s="20">
        <f t="shared" si="38"/>
        <v>2.7007125890736345</v>
      </c>
      <c r="L216" s="20">
        <f t="shared" si="39"/>
        <v>-0.29928741092636579</v>
      </c>
      <c r="M216" s="19">
        <f t="shared" si="40"/>
        <v>-100</v>
      </c>
      <c r="N216" s="2" t="str">
        <f t="shared" si="41"/>
        <v>not eligible for chi-square test</v>
      </c>
      <c r="P216" s="19"/>
      <c r="Q216" s="1"/>
      <c r="R216" s="29" t="str">
        <f t="shared" si="42"/>
        <v>not eligible for chi-square testing</v>
      </c>
    </row>
    <row r="217" spans="1:18" x14ac:dyDescent="0.2">
      <c r="A217" s="1" t="s">
        <v>407</v>
      </c>
      <c r="B217" s="16">
        <v>19</v>
      </c>
      <c r="C217" s="15">
        <v>1</v>
      </c>
      <c r="D217" s="17">
        <v>18</v>
      </c>
      <c r="E217" s="17">
        <v>0</v>
      </c>
      <c r="F217" s="17">
        <v>0</v>
      </c>
      <c r="G217" s="17">
        <v>0</v>
      </c>
      <c r="H217" s="18">
        <f t="shared" si="35"/>
        <v>1</v>
      </c>
      <c r="I217" s="20">
        <f t="shared" si="36"/>
        <v>18</v>
      </c>
      <c r="J217" s="20">
        <f t="shared" si="37"/>
        <v>0</v>
      </c>
      <c r="K217" s="20">
        <f t="shared" si="38"/>
        <v>0</v>
      </c>
      <c r="L217" s="20">
        <f t="shared" si="39"/>
        <v>0</v>
      </c>
      <c r="M217" s="19" t="e">
        <f t="shared" si="40"/>
        <v>#DIV/0!</v>
      </c>
      <c r="N217" s="2" t="str">
        <f t="shared" si="41"/>
        <v>not eligible for chi-square test</v>
      </c>
      <c r="P217" s="19"/>
      <c r="Q217" s="1"/>
      <c r="R217" s="29" t="str">
        <f t="shared" si="42"/>
        <v>not eligible for chi-square testing</v>
      </c>
    </row>
    <row r="218" spans="1:18" x14ac:dyDescent="0.2">
      <c r="A218" s="1" t="s">
        <v>447</v>
      </c>
      <c r="B218" s="16">
        <v>557</v>
      </c>
      <c r="C218" s="15">
        <v>8</v>
      </c>
      <c r="D218" s="17">
        <v>549</v>
      </c>
      <c r="E218" s="17">
        <v>14</v>
      </c>
      <c r="F218" s="17">
        <v>0</v>
      </c>
      <c r="G218" s="17">
        <v>14</v>
      </c>
      <c r="H218" s="18">
        <f t="shared" si="35"/>
        <v>7.8038528896672501</v>
      </c>
      <c r="I218" s="20">
        <f t="shared" si="36"/>
        <v>549.19614711033273</v>
      </c>
      <c r="J218" s="20">
        <f t="shared" si="37"/>
        <v>0.19614711033274956</v>
      </c>
      <c r="K218" s="20">
        <f t="shared" si="38"/>
        <v>13.803852889667251</v>
      </c>
      <c r="L218" s="20">
        <f t="shared" si="39"/>
        <v>-0.19614711033274956</v>
      </c>
      <c r="M218" s="19">
        <f t="shared" si="40"/>
        <v>-100</v>
      </c>
      <c r="N218" s="2" t="str">
        <f t="shared" si="41"/>
        <v>not eligible for chi-square test</v>
      </c>
      <c r="P218" s="19"/>
      <c r="Q218" s="1"/>
      <c r="R218" s="29" t="str">
        <f t="shared" si="42"/>
        <v>not eligible for chi-square testing</v>
      </c>
    </row>
    <row r="219" spans="1:18" x14ac:dyDescent="0.2">
      <c r="A219" s="1" t="s">
        <v>527</v>
      </c>
      <c r="B219" s="16">
        <v>5</v>
      </c>
      <c r="C219" s="15">
        <v>0</v>
      </c>
      <c r="D219" s="17">
        <v>5</v>
      </c>
      <c r="E219" s="17">
        <v>0</v>
      </c>
      <c r="F219" s="17">
        <v>0</v>
      </c>
      <c r="G219" s="17">
        <v>0</v>
      </c>
      <c r="H219" s="18">
        <f t="shared" si="35"/>
        <v>0</v>
      </c>
      <c r="I219" s="20">
        <f t="shared" si="36"/>
        <v>5</v>
      </c>
      <c r="J219" s="20">
        <f t="shared" si="37"/>
        <v>0</v>
      </c>
      <c r="K219" s="20">
        <f t="shared" si="38"/>
        <v>0</v>
      </c>
      <c r="L219" s="20">
        <f t="shared" si="39"/>
        <v>0</v>
      </c>
      <c r="M219" s="19" t="e">
        <f t="shared" si="40"/>
        <v>#DIV/0!</v>
      </c>
      <c r="N219" s="2" t="str">
        <f t="shared" si="41"/>
        <v>not eligible for chi-square test</v>
      </c>
      <c r="P219" s="19"/>
      <c r="Q219" s="1"/>
      <c r="R219" s="29" t="str">
        <f t="shared" si="42"/>
        <v>not eligible for chi-square testing</v>
      </c>
    </row>
    <row r="220" spans="1:18" x14ac:dyDescent="0.2">
      <c r="A220" s="1" t="s">
        <v>525</v>
      </c>
      <c r="B220" s="16">
        <v>1064</v>
      </c>
      <c r="C220" s="15">
        <v>12</v>
      </c>
      <c r="D220" s="17">
        <v>1052</v>
      </c>
      <c r="E220" s="17">
        <v>37</v>
      </c>
      <c r="F220" s="17">
        <v>1</v>
      </c>
      <c r="G220" s="17">
        <v>36</v>
      </c>
      <c r="H220" s="18">
        <f t="shared" si="35"/>
        <v>12.563124432334241</v>
      </c>
      <c r="I220" s="20">
        <f t="shared" si="36"/>
        <v>1051.4368755676658</v>
      </c>
      <c r="J220" s="20">
        <f t="shared" si="37"/>
        <v>0.43687556766575836</v>
      </c>
      <c r="K220" s="20">
        <f t="shared" si="38"/>
        <v>36.563124432334234</v>
      </c>
      <c r="L220" s="20">
        <f t="shared" si="39"/>
        <v>0.5631244323342417</v>
      </c>
      <c r="M220" s="19">
        <f t="shared" si="40"/>
        <v>128.89812889812893</v>
      </c>
      <c r="N220" s="2" t="str">
        <f t="shared" si="41"/>
        <v>not eligible for chi-square test</v>
      </c>
      <c r="P220" s="19"/>
      <c r="Q220" s="1"/>
      <c r="R220" s="29" t="str">
        <f t="shared" si="42"/>
        <v>not eligible for chi-square testing</v>
      </c>
    </row>
    <row r="221" spans="1:18" x14ac:dyDescent="0.2">
      <c r="A221" s="1" t="s">
        <v>297</v>
      </c>
      <c r="B221" s="16">
        <v>2981</v>
      </c>
      <c r="C221" s="15">
        <v>36</v>
      </c>
      <c r="D221" s="17">
        <v>2945</v>
      </c>
      <c r="E221" s="17">
        <v>60</v>
      </c>
      <c r="F221" s="17">
        <v>0</v>
      </c>
      <c r="G221" s="17">
        <v>60</v>
      </c>
      <c r="H221" s="18">
        <f t="shared" si="35"/>
        <v>35.289707333114109</v>
      </c>
      <c r="I221" s="20">
        <f t="shared" si="36"/>
        <v>2945.7102926668858</v>
      </c>
      <c r="J221" s="20">
        <f t="shared" si="37"/>
        <v>0.71029266688589288</v>
      </c>
      <c r="K221" s="20">
        <f t="shared" si="38"/>
        <v>59.289707333114109</v>
      </c>
      <c r="L221" s="20">
        <f t="shared" si="39"/>
        <v>-0.71029266688589288</v>
      </c>
      <c r="M221" s="19">
        <f t="shared" si="40"/>
        <v>-100</v>
      </c>
      <c r="N221" s="2" t="str">
        <f t="shared" si="41"/>
        <v>not eligible for chi-square test</v>
      </c>
      <c r="P221" s="19"/>
      <c r="Q221" s="1"/>
      <c r="R221" s="29" t="str">
        <f t="shared" si="42"/>
        <v>not eligible for chi-square testing</v>
      </c>
    </row>
    <row r="222" spans="1:18" x14ac:dyDescent="0.2">
      <c r="A222" s="1" t="s">
        <v>299</v>
      </c>
      <c r="B222" s="16">
        <v>695</v>
      </c>
      <c r="C222" s="15">
        <v>0</v>
      </c>
      <c r="D222" s="17">
        <v>695</v>
      </c>
      <c r="E222" s="17">
        <v>27</v>
      </c>
      <c r="F222" s="17">
        <v>0</v>
      </c>
      <c r="G222" s="17">
        <v>27</v>
      </c>
      <c r="H222" s="18">
        <f t="shared" si="35"/>
        <v>0</v>
      </c>
      <c r="I222" s="20">
        <f t="shared" si="36"/>
        <v>695</v>
      </c>
      <c r="J222" s="20">
        <f t="shared" si="37"/>
        <v>0</v>
      </c>
      <c r="K222" s="20">
        <f t="shared" si="38"/>
        <v>26.999999999999996</v>
      </c>
      <c r="L222" s="20">
        <f t="shared" si="39"/>
        <v>0</v>
      </c>
      <c r="M222" s="19" t="e">
        <f t="shared" si="40"/>
        <v>#DIV/0!</v>
      </c>
      <c r="N222" s="2" t="str">
        <f t="shared" si="41"/>
        <v>not eligible for chi-square test</v>
      </c>
      <c r="P222" s="19"/>
      <c r="Q222" s="1"/>
      <c r="R222" s="29" t="str">
        <f t="shared" si="42"/>
        <v>not eligible for chi-square testing</v>
      </c>
    </row>
    <row r="223" spans="1:18" x14ac:dyDescent="0.2">
      <c r="A223" s="1" t="s">
        <v>305</v>
      </c>
      <c r="B223" s="16">
        <v>4244</v>
      </c>
      <c r="C223" s="15">
        <v>21</v>
      </c>
      <c r="D223" s="17">
        <v>4223</v>
      </c>
      <c r="E223" s="17">
        <v>45</v>
      </c>
      <c r="F223" s="17">
        <v>0</v>
      </c>
      <c r="G223" s="17">
        <v>45</v>
      </c>
      <c r="H223" s="18">
        <f t="shared" si="35"/>
        <v>20.779668920494288</v>
      </c>
      <c r="I223" s="20">
        <f t="shared" si="36"/>
        <v>4223.2203310795057</v>
      </c>
      <c r="J223" s="20">
        <f t="shared" si="37"/>
        <v>0.22033107950571229</v>
      </c>
      <c r="K223" s="20">
        <f t="shared" si="38"/>
        <v>44.779668920494288</v>
      </c>
      <c r="L223" s="20">
        <f t="shared" si="39"/>
        <v>-0.22033107950571229</v>
      </c>
      <c r="M223" s="19">
        <f t="shared" si="40"/>
        <v>-100</v>
      </c>
      <c r="N223" s="2" t="str">
        <f t="shared" si="41"/>
        <v>not eligible for chi-square test</v>
      </c>
      <c r="P223" s="19"/>
      <c r="Q223" s="1"/>
      <c r="R223" s="29" t="str">
        <f t="shared" si="42"/>
        <v>not eligible for chi-square testing</v>
      </c>
    </row>
    <row r="224" spans="1:18" x14ac:dyDescent="0.2">
      <c r="A224" s="1" t="s">
        <v>307</v>
      </c>
      <c r="B224" s="16">
        <v>79</v>
      </c>
      <c r="C224" s="15">
        <v>0</v>
      </c>
      <c r="D224" s="17">
        <v>79</v>
      </c>
      <c r="E224" s="17">
        <v>12</v>
      </c>
      <c r="F224" s="17">
        <v>0</v>
      </c>
      <c r="G224" s="17">
        <v>12</v>
      </c>
      <c r="H224" s="18">
        <f t="shared" si="35"/>
        <v>0</v>
      </c>
      <c r="I224" s="20">
        <f t="shared" si="36"/>
        <v>79</v>
      </c>
      <c r="J224" s="20">
        <f t="shared" si="37"/>
        <v>0</v>
      </c>
      <c r="K224" s="20">
        <f t="shared" si="38"/>
        <v>12</v>
      </c>
      <c r="L224" s="20">
        <f t="shared" si="39"/>
        <v>0</v>
      </c>
      <c r="M224" s="19" t="e">
        <f t="shared" si="40"/>
        <v>#DIV/0!</v>
      </c>
      <c r="N224" s="2" t="str">
        <f t="shared" si="41"/>
        <v>not eligible for chi-square test</v>
      </c>
      <c r="P224" s="19"/>
      <c r="Q224" s="1"/>
      <c r="R224" s="29" t="str">
        <f t="shared" si="42"/>
        <v>not eligible for chi-square testing</v>
      </c>
    </row>
    <row r="225" spans="1:18" x14ac:dyDescent="0.2">
      <c r="A225" s="1" t="s">
        <v>321</v>
      </c>
      <c r="B225" s="16">
        <v>774</v>
      </c>
      <c r="C225" s="15">
        <v>12</v>
      </c>
      <c r="D225" s="17">
        <v>762</v>
      </c>
      <c r="E225" s="17">
        <v>8</v>
      </c>
      <c r="F225" s="17">
        <v>0</v>
      </c>
      <c r="G225" s="17">
        <v>8</v>
      </c>
      <c r="H225" s="18">
        <f t="shared" si="35"/>
        <v>11.877237851662404</v>
      </c>
      <c r="I225" s="20">
        <f t="shared" si="36"/>
        <v>762.12276214833764</v>
      </c>
      <c r="J225" s="20">
        <f t="shared" si="37"/>
        <v>0.12276214833759591</v>
      </c>
      <c r="K225" s="20">
        <f t="shared" si="38"/>
        <v>7.8772378516624046</v>
      </c>
      <c r="L225" s="20">
        <f t="shared" si="39"/>
        <v>-0.12276214833759591</v>
      </c>
      <c r="M225" s="19">
        <f t="shared" si="40"/>
        <v>-100</v>
      </c>
      <c r="N225" s="2" t="str">
        <f t="shared" si="41"/>
        <v>not eligible for chi-square test</v>
      </c>
      <c r="P225" s="19"/>
      <c r="Q225" s="1"/>
      <c r="R225" s="29" t="str">
        <f t="shared" si="42"/>
        <v>not eligible for chi-square testing</v>
      </c>
    </row>
    <row r="226" spans="1:18" x14ac:dyDescent="0.2">
      <c r="A226" s="1" t="s">
        <v>323</v>
      </c>
      <c r="B226" s="16">
        <v>1651</v>
      </c>
      <c r="C226" s="15">
        <v>18</v>
      </c>
      <c r="D226" s="17">
        <v>1633</v>
      </c>
      <c r="E226" s="17">
        <v>4</v>
      </c>
      <c r="F226" s="17">
        <v>0</v>
      </c>
      <c r="G226" s="17">
        <v>4</v>
      </c>
      <c r="H226" s="18">
        <f t="shared" si="35"/>
        <v>17.956495468277947</v>
      </c>
      <c r="I226" s="20">
        <f t="shared" si="36"/>
        <v>1633.043504531722</v>
      </c>
      <c r="J226" s="20">
        <f t="shared" si="37"/>
        <v>4.3504531722054381E-2</v>
      </c>
      <c r="K226" s="20">
        <f t="shared" si="38"/>
        <v>3.9564954682779456</v>
      </c>
      <c r="L226" s="20">
        <f t="shared" si="39"/>
        <v>-4.3504531722054381E-2</v>
      </c>
      <c r="M226" s="19">
        <f t="shared" si="40"/>
        <v>-100</v>
      </c>
      <c r="N226" s="2" t="str">
        <f t="shared" si="41"/>
        <v>not eligible for chi-square test</v>
      </c>
      <c r="P226" s="19"/>
      <c r="Q226" s="1"/>
      <c r="R226" s="29" t="str">
        <f t="shared" si="42"/>
        <v>not eligible for chi-square testing</v>
      </c>
    </row>
    <row r="227" spans="1:18" x14ac:dyDescent="0.2">
      <c r="A227" s="1" t="s">
        <v>213</v>
      </c>
      <c r="B227" s="16">
        <v>886</v>
      </c>
      <c r="C227" s="15">
        <v>5</v>
      </c>
      <c r="D227" s="17">
        <v>881</v>
      </c>
      <c r="E227" s="17">
        <v>44</v>
      </c>
      <c r="F227" s="17">
        <v>0</v>
      </c>
      <c r="G227" s="17">
        <v>44</v>
      </c>
      <c r="H227" s="18">
        <f t="shared" si="35"/>
        <v>4.763440860215054</v>
      </c>
      <c r="I227" s="20">
        <f t="shared" si="36"/>
        <v>881.23655913978496</v>
      </c>
      <c r="J227" s="20">
        <f t="shared" si="37"/>
        <v>0.23655913978494622</v>
      </c>
      <c r="K227" s="20">
        <f t="shared" si="38"/>
        <v>43.763440860215049</v>
      </c>
      <c r="L227" s="20">
        <f t="shared" si="39"/>
        <v>-0.23655913978494622</v>
      </c>
      <c r="M227" s="19">
        <f t="shared" si="40"/>
        <v>-100</v>
      </c>
      <c r="N227" s="2" t="str">
        <f t="shared" si="41"/>
        <v>not eligible for chi-square test</v>
      </c>
      <c r="P227" s="19"/>
      <c r="Q227" s="1"/>
      <c r="R227" s="29" t="str">
        <f t="shared" si="42"/>
        <v>not eligible for chi-square testing</v>
      </c>
    </row>
    <row r="228" spans="1:18" x14ac:dyDescent="0.2">
      <c r="A228" s="1" t="s">
        <v>529</v>
      </c>
      <c r="B228" s="16">
        <v>1197</v>
      </c>
      <c r="C228" s="15">
        <v>71</v>
      </c>
      <c r="D228" s="17">
        <v>1126</v>
      </c>
      <c r="E228" s="17">
        <v>8</v>
      </c>
      <c r="F228" s="17">
        <v>1</v>
      </c>
      <c r="G228" s="17">
        <v>7</v>
      </c>
      <c r="H228" s="18">
        <f t="shared" si="35"/>
        <v>71.521991701244815</v>
      </c>
      <c r="I228" s="20">
        <f t="shared" si="36"/>
        <v>1125.4780082987552</v>
      </c>
      <c r="J228" s="20">
        <f t="shared" si="37"/>
        <v>0.47800829875518669</v>
      </c>
      <c r="K228" s="20">
        <f t="shared" si="38"/>
        <v>7.5219917012448132</v>
      </c>
      <c r="L228" s="20">
        <f t="shared" si="39"/>
        <v>0.52199170124481331</v>
      </c>
      <c r="M228" s="19">
        <f t="shared" si="40"/>
        <v>109.2013888888889</v>
      </c>
      <c r="N228" s="2" t="str">
        <f t="shared" si="41"/>
        <v>not eligible for chi-square test</v>
      </c>
      <c r="P228" s="19"/>
      <c r="Q228" s="1"/>
      <c r="R228" s="29" t="str">
        <f t="shared" si="42"/>
        <v>not eligible for chi-square testing</v>
      </c>
    </row>
    <row r="229" spans="1:18" x14ac:dyDescent="0.2">
      <c r="A229" s="1" t="s">
        <v>567</v>
      </c>
      <c r="B229" s="16">
        <v>1128</v>
      </c>
      <c r="C229" s="15">
        <v>19</v>
      </c>
      <c r="D229" s="17">
        <v>1109</v>
      </c>
      <c r="E229" s="17">
        <v>15</v>
      </c>
      <c r="F229" s="17">
        <v>0</v>
      </c>
      <c r="G229" s="17">
        <v>15</v>
      </c>
      <c r="H229" s="18">
        <f t="shared" si="35"/>
        <v>18.750656167979002</v>
      </c>
      <c r="I229" s="20">
        <f t="shared" si="36"/>
        <v>1109.2493438320209</v>
      </c>
      <c r="J229" s="20">
        <f t="shared" si="37"/>
        <v>0.24934383202099736</v>
      </c>
      <c r="K229" s="20">
        <f t="shared" si="38"/>
        <v>14.750656167979002</v>
      </c>
      <c r="L229" s="20">
        <f t="shared" si="39"/>
        <v>-0.24934383202099736</v>
      </c>
      <c r="M229" s="19">
        <f t="shared" si="40"/>
        <v>-100</v>
      </c>
      <c r="N229" s="2" t="str">
        <f t="shared" si="41"/>
        <v>not eligible for chi-square test</v>
      </c>
      <c r="P229" s="19"/>
      <c r="Q229" s="1"/>
      <c r="R229" s="29" t="str">
        <f t="shared" si="42"/>
        <v>not eligible for chi-square testing</v>
      </c>
    </row>
    <row r="230" spans="1:18" x14ac:dyDescent="0.2">
      <c r="A230" s="1" t="s">
        <v>327</v>
      </c>
      <c r="B230" s="16">
        <v>2553</v>
      </c>
      <c r="C230" s="15">
        <v>61</v>
      </c>
      <c r="D230" s="17">
        <v>2492</v>
      </c>
      <c r="E230" s="17">
        <v>103</v>
      </c>
      <c r="F230" s="17">
        <v>0</v>
      </c>
      <c r="G230" s="17">
        <v>103</v>
      </c>
      <c r="H230" s="18">
        <f t="shared" si="35"/>
        <v>58.634412650602414</v>
      </c>
      <c r="I230" s="20">
        <f t="shared" si="36"/>
        <v>2494.3655873493976</v>
      </c>
      <c r="J230" s="20">
        <f t="shared" si="37"/>
        <v>2.3655873493975905</v>
      </c>
      <c r="K230" s="20">
        <f t="shared" si="38"/>
        <v>100.63441265060241</v>
      </c>
      <c r="L230" s="20">
        <f t="shared" si="39"/>
        <v>-2.3655873493975905</v>
      </c>
      <c r="M230" s="19">
        <f t="shared" si="40"/>
        <v>-100</v>
      </c>
      <c r="N230" s="2" t="str">
        <f t="shared" si="41"/>
        <v>not eligible for chi-square test</v>
      </c>
      <c r="P230" s="19"/>
      <c r="Q230" s="1"/>
      <c r="R230" s="29" t="str">
        <f t="shared" si="42"/>
        <v>not eligible for chi-square testing</v>
      </c>
    </row>
    <row r="231" spans="1:18" x14ac:dyDescent="0.2">
      <c r="A231" s="1" t="s">
        <v>559</v>
      </c>
      <c r="B231" s="16">
        <v>38</v>
      </c>
      <c r="C231" s="15">
        <v>0</v>
      </c>
      <c r="D231" s="17">
        <v>38</v>
      </c>
      <c r="E231" s="17">
        <v>4</v>
      </c>
      <c r="F231" s="17">
        <v>0</v>
      </c>
      <c r="G231" s="17">
        <v>4</v>
      </c>
      <c r="H231" s="18">
        <f t="shared" si="35"/>
        <v>0</v>
      </c>
      <c r="I231" s="20">
        <f t="shared" si="36"/>
        <v>38</v>
      </c>
      <c r="J231" s="20">
        <f t="shared" si="37"/>
        <v>0</v>
      </c>
      <c r="K231" s="20">
        <f t="shared" si="38"/>
        <v>4</v>
      </c>
      <c r="L231" s="20">
        <f t="shared" si="39"/>
        <v>0</v>
      </c>
      <c r="M231" s="19" t="e">
        <f t="shared" si="40"/>
        <v>#DIV/0!</v>
      </c>
      <c r="N231" s="2" t="str">
        <f t="shared" si="41"/>
        <v>not eligible for chi-square test</v>
      </c>
      <c r="P231" s="19"/>
      <c r="Q231" s="1"/>
      <c r="R231" s="29" t="str">
        <f t="shared" si="42"/>
        <v>not eligible for chi-square testing</v>
      </c>
    </row>
    <row r="232" spans="1:18" x14ac:dyDescent="0.2">
      <c r="A232" s="1" t="s">
        <v>121</v>
      </c>
      <c r="B232" s="16">
        <v>85</v>
      </c>
      <c r="C232" s="15">
        <v>0</v>
      </c>
      <c r="D232" s="17">
        <v>85</v>
      </c>
      <c r="E232" s="17">
        <v>0</v>
      </c>
      <c r="F232" s="17">
        <v>0</v>
      </c>
      <c r="G232" s="17">
        <v>0</v>
      </c>
      <c r="H232" s="18">
        <f t="shared" si="35"/>
        <v>0</v>
      </c>
      <c r="I232" s="20">
        <f t="shared" si="36"/>
        <v>85</v>
      </c>
      <c r="J232" s="20">
        <f t="shared" si="37"/>
        <v>0</v>
      </c>
      <c r="K232" s="20">
        <f t="shared" si="38"/>
        <v>0</v>
      </c>
      <c r="L232" s="20">
        <f t="shared" si="39"/>
        <v>0</v>
      </c>
      <c r="M232" s="19" t="e">
        <f t="shared" si="40"/>
        <v>#DIV/0!</v>
      </c>
      <c r="N232" s="2" t="str">
        <f t="shared" si="41"/>
        <v>not eligible for chi-square test</v>
      </c>
      <c r="P232" s="19"/>
      <c r="Q232" s="1"/>
      <c r="R232" s="29" t="str">
        <f t="shared" si="42"/>
        <v>not eligible for chi-square testing</v>
      </c>
    </row>
    <row r="233" spans="1:18" x14ac:dyDescent="0.2">
      <c r="A233" s="1" t="s">
        <v>149</v>
      </c>
      <c r="B233" s="16">
        <v>165</v>
      </c>
      <c r="C233" s="15">
        <v>3</v>
      </c>
      <c r="D233" s="17">
        <v>162</v>
      </c>
      <c r="E233" s="17">
        <v>0</v>
      </c>
      <c r="F233" s="17">
        <v>0</v>
      </c>
      <c r="G233" s="17">
        <v>0</v>
      </c>
      <c r="H233" s="18">
        <f t="shared" si="35"/>
        <v>3</v>
      </c>
      <c r="I233" s="20">
        <f t="shared" si="36"/>
        <v>162</v>
      </c>
      <c r="J233" s="20">
        <f t="shared" si="37"/>
        <v>0</v>
      </c>
      <c r="K233" s="20">
        <f t="shared" si="38"/>
        <v>0</v>
      </c>
      <c r="L233" s="20">
        <f t="shared" si="39"/>
        <v>0</v>
      </c>
      <c r="M233" s="19" t="e">
        <f t="shared" si="40"/>
        <v>#DIV/0!</v>
      </c>
      <c r="N233" s="2" t="str">
        <f t="shared" si="41"/>
        <v>not eligible for chi-square test</v>
      </c>
      <c r="P233" s="19"/>
      <c r="Q233" s="1"/>
      <c r="R233" s="29" t="str">
        <f t="shared" si="42"/>
        <v>not eligible for chi-square testing</v>
      </c>
    </row>
    <row r="234" spans="1:18" x14ac:dyDescent="0.2">
      <c r="A234" s="1" t="s">
        <v>409</v>
      </c>
      <c r="B234" s="16">
        <v>439</v>
      </c>
      <c r="C234" s="15">
        <v>0</v>
      </c>
      <c r="D234" s="17">
        <v>439</v>
      </c>
      <c r="E234" s="17">
        <v>0</v>
      </c>
      <c r="F234" s="17">
        <v>0</v>
      </c>
      <c r="G234" s="17">
        <v>0</v>
      </c>
      <c r="H234" s="18">
        <f t="shared" si="35"/>
        <v>0</v>
      </c>
      <c r="I234" s="20">
        <f t="shared" si="36"/>
        <v>439</v>
      </c>
      <c r="J234" s="20">
        <f t="shared" si="37"/>
        <v>0</v>
      </c>
      <c r="K234" s="20">
        <f t="shared" si="38"/>
        <v>0</v>
      </c>
      <c r="L234" s="20">
        <f t="shared" si="39"/>
        <v>0</v>
      </c>
      <c r="M234" s="19" t="e">
        <f t="shared" si="40"/>
        <v>#DIV/0!</v>
      </c>
      <c r="N234" s="2" t="str">
        <f t="shared" si="41"/>
        <v>not eligible for chi-square test</v>
      </c>
      <c r="P234" s="19"/>
      <c r="Q234" s="1"/>
      <c r="R234" s="29" t="str">
        <f t="shared" si="42"/>
        <v>not eligible for chi-square testing</v>
      </c>
    </row>
    <row r="235" spans="1:18" x14ac:dyDescent="0.2">
      <c r="A235" s="1" t="s">
        <v>329</v>
      </c>
      <c r="B235" s="16">
        <v>226</v>
      </c>
      <c r="C235" s="15">
        <v>3</v>
      </c>
      <c r="D235" s="17">
        <v>223</v>
      </c>
      <c r="E235" s="17">
        <v>3</v>
      </c>
      <c r="F235" s="17">
        <v>0</v>
      </c>
      <c r="G235" s="17">
        <v>3</v>
      </c>
      <c r="H235" s="18">
        <f t="shared" si="35"/>
        <v>2.9606986899563319</v>
      </c>
      <c r="I235" s="20">
        <f t="shared" si="36"/>
        <v>223.03930131004367</v>
      </c>
      <c r="J235" s="20">
        <f t="shared" si="37"/>
        <v>3.9301310043668117E-2</v>
      </c>
      <c r="K235" s="20">
        <f t="shared" si="38"/>
        <v>2.9606986899563319</v>
      </c>
      <c r="L235" s="20">
        <f t="shared" si="39"/>
        <v>-3.9301310043668117E-2</v>
      </c>
      <c r="M235" s="19">
        <f t="shared" si="40"/>
        <v>-100</v>
      </c>
      <c r="N235" s="2" t="str">
        <f t="shared" si="41"/>
        <v>not eligible for chi-square test</v>
      </c>
      <c r="P235" s="19"/>
      <c r="Q235" s="1"/>
      <c r="R235" s="29" t="str">
        <f t="shared" si="42"/>
        <v>not eligible for chi-square testing</v>
      </c>
    </row>
    <row r="236" spans="1:18" x14ac:dyDescent="0.2">
      <c r="A236" s="1" t="s">
        <v>535</v>
      </c>
      <c r="B236" s="16">
        <v>25</v>
      </c>
      <c r="C236" s="15">
        <v>0</v>
      </c>
      <c r="D236" s="17">
        <v>25</v>
      </c>
      <c r="E236" s="17">
        <v>3</v>
      </c>
      <c r="F236" s="17">
        <v>0</v>
      </c>
      <c r="G236" s="17">
        <v>3</v>
      </c>
      <c r="H236" s="18">
        <f t="shared" si="35"/>
        <v>0</v>
      </c>
      <c r="I236" s="20">
        <f t="shared" si="36"/>
        <v>25</v>
      </c>
      <c r="J236" s="20">
        <f t="shared" si="37"/>
        <v>0</v>
      </c>
      <c r="K236" s="20">
        <f t="shared" si="38"/>
        <v>3</v>
      </c>
      <c r="L236" s="20">
        <f t="shared" si="39"/>
        <v>0</v>
      </c>
      <c r="M236" s="19" t="e">
        <f t="shared" si="40"/>
        <v>#DIV/0!</v>
      </c>
      <c r="N236" s="2" t="str">
        <f t="shared" si="41"/>
        <v>not eligible for chi-square test</v>
      </c>
      <c r="P236" s="19"/>
      <c r="Q236" s="1"/>
      <c r="R236" s="29" t="str">
        <f t="shared" si="42"/>
        <v>not eligible for chi-square testing</v>
      </c>
    </row>
    <row r="237" spans="1:18" x14ac:dyDescent="0.2">
      <c r="A237" s="1" t="s">
        <v>531</v>
      </c>
      <c r="B237" s="16">
        <v>627</v>
      </c>
      <c r="C237" s="15">
        <v>0</v>
      </c>
      <c r="D237" s="17">
        <v>627</v>
      </c>
      <c r="E237" s="17">
        <v>47</v>
      </c>
      <c r="F237" s="17">
        <v>0</v>
      </c>
      <c r="G237" s="17">
        <v>47</v>
      </c>
      <c r="H237" s="18">
        <f t="shared" si="35"/>
        <v>0</v>
      </c>
      <c r="I237" s="20">
        <f t="shared" si="36"/>
        <v>627</v>
      </c>
      <c r="J237" s="20">
        <f t="shared" si="37"/>
        <v>0</v>
      </c>
      <c r="K237" s="20">
        <f t="shared" si="38"/>
        <v>47.000000000000007</v>
      </c>
      <c r="L237" s="20">
        <f t="shared" si="39"/>
        <v>0</v>
      </c>
      <c r="M237" s="19" t="e">
        <f t="shared" si="40"/>
        <v>#DIV/0!</v>
      </c>
      <c r="N237" s="2" t="str">
        <f t="shared" si="41"/>
        <v>not eligible for chi-square test</v>
      </c>
      <c r="P237" s="19"/>
      <c r="Q237" s="1"/>
      <c r="R237" s="29" t="str">
        <f t="shared" si="42"/>
        <v>not eligible for chi-square testing</v>
      </c>
    </row>
    <row r="238" spans="1:18" x14ac:dyDescent="0.2">
      <c r="A238" s="1" t="s">
        <v>541</v>
      </c>
      <c r="B238" s="16">
        <v>3862</v>
      </c>
      <c r="C238" s="15">
        <v>122</v>
      </c>
      <c r="D238" s="17">
        <v>3740</v>
      </c>
      <c r="E238" s="17">
        <v>70</v>
      </c>
      <c r="F238" s="17">
        <v>3</v>
      </c>
      <c r="G238" s="17">
        <v>67</v>
      </c>
      <c r="H238" s="18">
        <f t="shared" si="35"/>
        <v>122.77466937945066</v>
      </c>
      <c r="I238" s="20">
        <f t="shared" si="36"/>
        <v>3739.2253306205494</v>
      </c>
      <c r="J238" s="20">
        <f t="shared" si="37"/>
        <v>2.2253306205493386</v>
      </c>
      <c r="K238" s="20">
        <f t="shared" si="38"/>
        <v>67.774669379450657</v>
      </c>
      <c r="L238" s="20">
        <f t="shared" si="39"/>
        <v>0.77466937945066139</v>
      </c>
      <c r="M238" s="19">
        <f t="shared" si="40"/>
        <v>34.811428571428578</v>
      </c>
      <c r="N238" s="2" t="str">
        <f t="shared" si="41"/>
        <v>not eligible for chi-square test</v>
      </c>
      <c r="P238" s="19"/>
      <c r="Q238" s="1"/>
      <c r="R238" s="29" t="str">
        <f t="shared" si="42"/>
        <v>not eligible for chi-square testing</v>
      </c>
    </row>
    <row r="239" spans="1:18" x14ac:dyDescent="0.2">
      <c r="A239" s="1" t="s">
        <v>543</v>
      </c>
      <c r="B239" s="16">
        <v>104</v>
      </c>
      <c r="C239" s="15">
        <v>1</v>
      </c>
      <c r="D239" s="17">
        <v>103</v>
      </c>
      <c r="E239" s="17">
        <v>4</v>
      </c>
      <c r="F239" s="17">
        <v>1</v>
      </c>
      <c r="G239" s="17">
        <v>3</v>
      </c>
      <c r="H239" s="18">
        <f t="shared" si="35"/>
        <v>1.9259259259259258</v>
      </c>
      <c r="I239" s="20">
        <f t="shared" si="36"/>
        <v>102.07407407407406</v>
      </c>
      <c r="J239" s="20">
        <f t="shared" si="37"/>
        <v>7.407407407407407E-2</v>
      </c>
      <c r="K239" s="20">
        <f t="shared" si="38"/>
        <v>3.9259259259259256</v>
      </c>
      <c r="L239" s="20">
        <f t="shared" si="39"/>
        <v>0.92592592592592593</v>
      </c>
      <c r="M239" s="19">
        <f t="shared" si="40"/>
        <v>1250</v>
      </c>
      <c r="N239" s="2" t="str">
        <f t="shared" si="41"/>
        <v>not eligible for chi-square test</v>
      </c>
      <c r="P239" s="19"/>
      <c r="Q239" s="1"/>
      <c r="R239" s="29" t="str">
        <f t="shared" si="42"/>
        <v>not eligible for chi-square testing</v>
      </c>
    </row>
    <row r="240" spans="1:18" x14ac:dyDescent="0.2">
      <c r="A240" s="1" t="s">
        <v>337</v>
      </c>
      <c r="B240" s="16">
        <v>5283</v>
      </c>
      <c r="C240" s="15">
        <v>37</v>
      </c>
      <c r="D240" s="17">
        <v>5246</v>
      </c>
      <c r="E240" s="17">
        <v>93</v>
      </c>
      <c r="F240" s="17">
        <v>0</v>
      </c>
      <c r="G240" s="17">
        <v>93</v>
      </c>
      <c r="H240" s="18">
        <f t="shared" si="35"/>
        <v>36.359933035714285</v>
      </c>
      <c r="I240" s="20">
        <f t="shared" si="36"/>
        <v>5246.6400669642862</v>
      </c>
      <c r="J240" s="20">
        <f t="shared" si="37"/>
        <v>0.6400669642857143</v>
      </c>
      <c r="K240" s="20">
        <f t="shared" si="38"/>
        <v>92.359933035714292</v>
      </c>
      <c r="L240" s="20">
        <f t="shared" si="39"/>
        <v>-0.6400669642857143</v>
      </c>
      <c r="M240" s="19">
        <f t="shared" si="40"/>
        <v>-100</v>
      </c>
      <c r="N240" s="2" t="str">
        <f t="shared" si="41"/>
        <v>not eligible for chi-square test</v>
      </c>
      <c r="P240" s="19"/>
      <c r="Q240" s="1"/>
      <c r="R240" s="29" t="str">
        <f t="shared" si="42"/>
        <v>not eligible for chi-square testing</v>
      </c>
    </row>
    <row r="241" spans="1:18" x14ac:dyDescent="0.2">
      <c r="A241" s="1" t="s">
        <v>339</v>
      </c>
      <c r="B241" s="16">
        <v>967</v>
      </c>
      <c r="C241" s="15">
        <v>23</v>
      </c>
      <c r="D241" s="17">
        <v>944</v>
      </c>
      <c r="E241" s="17">
        <v>14</v>
      </c>
      <c r="F241" s="17">
        <v>0</v>
      </c>
      <c r="G241" s="17">
        <v>14</v>
      </c>
      <c r="H241" s="18">
        <f t="shared" si="35"/>
        <v>22.67176350662589</v>
      </c>
      <c r="I241" s="20">
        <f t="shared" si="36"/>
        <v>944.32823649337411</v>
      </c>
      <c r="J241" s="20">
        <f t="shared" si="37"/>
        <v>0.32823649337410804</v>
      </c>
      <c r="K241" s="20">
        <f t="shared" si="38"/>
        <v>13.671763506625892</v>
      </c>
      <c r="L241" s="20">
        <f t="shared" si="39"/>
        <v>-0.32823649337410804</v>
      </c>
      <c r="M241" s="19">
        <f t="shared" si="40"/>
        <v>-100</v>
      </c>
      <c r="N241" s="2" t="str">
        <f t="shared" si="41"/>
        <v>not eligible for chi-square test</v>
      </c>
      <c r="P241" s="19"/>
      <c r="Q241" s="1"/>
      <c r="R241" s="29" t="str">
        <f t="shared" si="42"/>
        <v>not eligible for chi-square testing</v>
      </c>
    </row>
    <row r="242" spans="1:18" x14ac:dyDescent="0.2">
      <c r="A242" s="1" t="s">
        <v>345</v>
      </c>
      <c r="B242" s="16">
        <v>2053</v>
      </c>
      <c r="C242" s="15">
        <v>87</v>
      </c>
      <c r="D242" s="17">
        <v>1966</v>
      </c>
      <c r="E242" s="17">
        <v>38</v>
      </c>
      <c r="F242" s="17">
        <v>1</v>
      </c>
      <c r="G242" s="17">
        <v>37</v>
      </c>
      <c r="H242" s="18">
        <f t="shared" si="35"/>
        <v>86.400765184122434</v>
      </c>
      <c r="I242" s="20">
        <f t="shared" si="36"/>
        <v>1966.5992348158775</v>
      </c>
      <c r="J242" s="20">
        <f t="shared" si="37"/>
        <v>1.5992348158775704</v>
      </c>
      <c r="K242" s="20">
        <f t="shared" si="38"/>
        <v>36.400765184122427</v>
      </c>
      <c r="L242" s="20">
        <f t="shared" si="39"/>
        <v>-0.59923481587757044</v>
      </c>
      <c r="M242" s="19">
        <f t="shared" si="40"/>
        <v>-37.470095693779896</v>
      </c>
      <c r="N242" s="2" t="str">
        <f t="shared" si="41"/>
        <v>not eligible for chi-square test</v>
      </c>
      <c r="P242" s="19"/>
      <c r="Q242" s="1"/>
      <c r="R242" s="29" t="str">
        <f t="shared" si="42"/>
        <v>not eligible for chi-square testing</v>
      </c>
    </row>
    <row r="243" spans="1:18" x14ac:dyDescent="0.2">
      <c r="A243" s="1" t="s">
        <v>133</v>
      </c>
      <c r="B243" s="16">
        <v>1510</v>
      </c>
      <c r="C243" s="15">
        <v>18</v>
      </c>
      <c r="D243" s="17">
        <v>1492</v>
      </c>
      <c r="E243" s="17">
        <v>1</v>
      </c>
      <c r="F243" s="17">
        <v>0</v>
      </c>
      <c r="G243" s="17">
        <v>1</v>
      </c>
      <c r="H243" s="18">
        <f t="shared" si="35"/>
        <v>17.988087359364659</v>
      </c>
      <c r="I243" s="20">
        <f t="shared" si="36"/>
        <v>1492.0119126406353</v>
      </c>
      <c r="J243" s="20">
        <f t="shared" si="37"/>
        <v>1.1912640635340834E-2</v>
      </c>
      <c r="K243" s="20">
        <f t="shared" si="38"/>
        <v>0.98808735936465919</v>
      </c>
      <c r="L243" s="20">
        <f t="shared" si="39"/>
        <v>-1.1912640635340834E-2</v>
      </c>
      <c r="M243" s="19">
        <f t="shared" si="40"/>
        <v>-100</v>
      </c>
      <c r="N243" s="2" t="str">
        <f t="shared" si="41"/>
        <v>not eligible for chi-square test</v>
      </c>
      <c r="P243" s="19"/>
      <c r="Q243" s="1"/>
      <c r="R243" s="29" t="str">
        <f t="shared" si="42"/>
        <v>not eligible for chi-square testing</v>
      </c>
    </row>
    <row r="244" spans="1:18" x14ac:dyDescent="0.2">
      <c r="A244" s="1" t="s">
        <v>443</v>
      </c>
      <c r="B244" s="16">
        <v>13</v>
      </c>
      <c r="C244" s="15">
        <v>0</v>
      </c>
      <c r="D244" s="17">
        <v>13</v>
      </c>
      <c r="E244" s="17">
        <v>0</v>
      </c>
      <c r="F244" s="17">
        <v>0</v>
      </c>
      <c r="G244" s="17">
        <v>0</v>
      </c>
      <c r="H244" s="18">
        <f t="shared" si="35"/>
        <v>0</v>
      </c>
      <c r="I244" s="20">
        <f t="shared" si="36"/>
        <v>13</v>
      </c>
      <c r="J244" s="20">
        <f t="shared" si="37"/>
        <v>0</v>
      </c>
      <c r="K244" s="20">
        <f t="shared" si="38"/>
        <v>0</v>
      </c>
      <c r="L244" s="20">
        <f t="shared" si="39"/>
        <v>0</v>
      </c>
      <c r="M244" s="19" t="e">
        <f t="shared" si="40"/>
        <v>#DIV/0!</v>
      </c>
      <c r="N244" s="2" t="str">
        <f t="shared" si="41"/>
        <v>not eligible for chi-square test</v>
      </c>
      <c r="P244" s="19"/>
      <c r="Q244" s="1"/>
      <c r="R244" s="29" t="str">
        <f t="shared" si="42"/>
        <v>not eligible for chi-square testing</v>
      </c>
    </row>
    <row r="245" spans="1:18" x14ac:dyDescent="0.2">
      <c r="A245" s="1" t="s">
        <v>361</v>
      </c>
      <c r="B245" s="16">
        <v>82</v>
      </c>
      <c r="C245" s="15">
        <v>11</v>
      </c>
      <c r="D245" s="17">
        <v>71</v>
      </c>
      <c r="E245" s="17">
        <v>0</v>
      </c>
      <c r="F245" s="17">
        <v>0</v>
      </c>
      <c r="G245" s="17">
        <v>0</v>
      </c>
      <c r="H245" s="18">
        <f t="shared" si="35"/>
        <v>11</v>
      </c>
      <c r="I245" s="20">
        <f t="shared" si="36"/>
        <v>71</v>
      </c>
      <c r="J245" s="20">
        <f t="shared" si="37"/>
        <v>0</v>
      </c>
      <c r="K245" s="20">
        <f t="shared" si="38"/>
        <v>0</v>
      </c>
      <c r="L245" s="20">
        <f t="shared" si="39"/>
        <v>0</v>
      </c>
      <c r="M245" s="19" t="e">
        <f t="shared" si="40"/>
        <v>#DIV/0!</v>
      </c>
      <c r="N245" s="2" t="str">
        <f t="shared" si="41"/>
        <v>not eligible for chi-square test</v>
      </c>
      <c r="P245" s="19"/>
      <c r="Q245" s="1"/>
      <c r="R245" s="29" t="str">
        <f t="shared" si="42"/>
        <v>not eligible for chi-square testing</v>
      </c>
    </row>
    <row r="246" spans="1:18" x14ac:dyDescent="0.2">
      <c r="A246" s="1" t="s">
        <v>333</v>
      </c>
      <c r="B246" s="16">
        <v>2739</v>
      </c>
      <c r="C246" s="15">
        <v>33</v>
      </c>
      <c r="D246" s="17">
        <v>2706</v>
      </c>
      <c r="E246" s="17">
        <v>44</v>
      </c>
      <c r="F246" s="17">
        <v>0</v>
      </c>
      <c r="G246" s="17">
        <v>44</v>
      </c>
      <c r="H246" s="18">
        <f t="shared" si="35"/>
        <v>32.478260869565219</v>
      </c>
      <c r="I246" s="20">
        <f t="shared" si="36"/>
        <v>2706.5217391304345</v>
      </c>
      <c r="J246" s="20">
        <f t="shared" si="37"/>
        <v>0.52173913043478259</v>
      </c>
      <c r="K246" s="20">
        <f t="shared" si="38"/>
        <v>43.478260869565212</v>
      </c>
      <c r="L246" s="20">
        <f t="shared" si="39"/>
        <v>-0.52173913043478259</v>
      </c>
      <c r="M246" s="19">
        <f t="shared" si="40"/>
        <v>-100</v>
      </c>
      <c r="N246" s="2" t="str">
        <f t="shared" si="41"/>
        <v>not eligible for chi-square test</v>
      </c>
      <c r="P246" s="19"/>
      <c r="Q246" s="1"/>
      <c r="R246" s="29" t="str">
        <f t="shared" si="42"/>
        <v>not eligible for chi-square testing</v>
      </c>
    </row>
    <row r="247" spans="1:18" x14ac:dyDescent="0.2">
      <c r="A247" s="1" t="s">
        <v>365</v>
      </c>
      <c r="B247" s="16">
        <v>543</v>
      </c>
      <c r="C247" s="15">
        <v>15</v>
      </c>
      <c r="D247" s="17">
        <v>528</v>
      </c>
      <c r="E247" s="17">
        <v>0</v>
      </c>
      <c r="F247" s="17">
        <v>0</v>
      </c>
      <c r="G247" s="17">
        <v>0</v>
      </c>
      <c r="H247" s="18">
        <f t="shared" si="35"/>
        <v>15</v>
      </c>
      <c r="I247" s="20">
        <f t="shared" si="36"/>
        <v>528</v>
      </c>
      <c r="J247" s="20">
        <f t="shared" si="37"/>
        <v>0</v>
      </c>
      <c r="K247" s="20">
        <f t="shared" si="38"/>
        <v>0</v>
      </c>
      <c r="L247" s="20">
        <f t="shared" si="39"/>
        <v>0</v>
      </c>
      <c r="M247" s="19" t="e">
        <f t="shared" si="40"/>
        <v>#DIV/0!</v>
      </c>
      <c r="N247" s="2" t="str">
        <f t="shared" si="41"/>
        <v>not eligible for chi-square test</v>
      </c>
      <c r="P247" s="19"/>
      <c r="Q247" s="1"/>
      <c r="R247" s="29" t="str">
        <f t="shared" si="42"/>
        <v>not eligible for chi-square testing</v>
      </c>
    </row>
    <row r="248" spans="1:18" x14ac:dyDescent="0.2">
      <c r="A248" s="1" t="s">
        <v>17</v>
      </c>
      <c r="B248" s="16">
        <v>264</v>
      </c>
      <c r="C248" s="15">
        <v>9</v>
      </c>
      <c r="D248" s="17">
        <v>255</v>
      </c>
      <c r="E248" s="17">
        <v>1</v>
      </c>
      <c r="F248" s="17">
        <v>0</v>
      </c>
      <c r="G248" s="17">
        <v>1</v>
      </c>
      <c r="H248" s="18">
        <f t="shared" si="35"/>
        <v>8.9660377358490564</v>
      </c>
      <c r="I248" s="20">
        <f t="shared" si="36"/>
        <v>255.03396226415094</v>
      </c>
      <c r="J248" s="20">
        <f t="shared" si="37"/>
        <v>3.3962264150943396E-2</v>
      </c>
      <c r="K248" s="20">
        <f t="shared" si="38"/>
        <v>0.96603773584905661</v>
      </c>
      <c r="L248" s="20">
        <f t="shared" si="39"/>
        <v>-3.3962264150943396E-2</v>
      </c>
      <c r="M248" s="19">
        <f t="shared" si="40"/>
        <v>-100</v>
      </c>
      <c r="N248" s="2" t="str">
        <f t="shared" si="41"/>
        <v>not eligible for chi-square test</v>
      </c>
      <c r="P248" s="19"/>
      <c r="Q248" s="1"/>
      <c r="R248" s="29" t="str">
        <f t="shared" si="42"/>
        <v>not eligible for chi-square testing</v>
      </c>
    </row>
    <row r="249" spans="1:18" x14ac:dyDescent="0.2">
      <c r="A249" s="1" t="s">
        <v>371</v>
      </c>
      <c r="B249" s="16">
        <v>743</v>
      </c>
      <c r="C249" s="15">
        <v>23</v>
      </c>
      <c r="D249" s="17">
        <v>720</v>
      </c>
      <c r="E249" s="17">
        <v>2</v>
      </c>
      <c r="F249" s="17">
        <v>0</v>
      </c>
      <c r="G249" s="17">
        <v>2</v>
      </c>
      <c r="H249" s="18">
        <f t="shared" si="35"/>
        <v>22.938255033557049</v>
      </c>
      <c r="I249" s="20">
        <f t="shared" si="36"/>
        <v>720.06174496644303</v>
      </c>
      <c r="J249" s="20">
        <f t="shared" si="37"/>
        <v>6.174496644295302E-2</v>
      </c>
      <c r="K249" s="20">
        <f t="shared" si="38"/>
        <v>1.938255033557047</v>
      </c>
      <c r="L249" s="20">
        <f t="shared" si="39"/>
        <v>-6.174496644295302E-2</v>
      </c>
      <c r="M249" s="19">
        <f t="shared" si="40"/>
        <v>-100</v>
      </c>
      <c r="N249" s="2" t="str">
        <f t="shared" si="41"/>
        <v>not eligible for chi-square test</v>
      </c>
      <c r="P249" s="19"/>
      <c r="Q249" s="1"/>
      <c r="R249" s="29" t="str">
        <f t="shared" si="42"/>
        <v>not eligible for chi-square testing</v>
      </c>
    </row>
    <row r="250" spans="1:18" x14ac:dyDescent="0.2">
      <c r="A250" s="1" t="s">
        <v>283</v>
      </c>
      <c r="B250" s="16">
        <v>342</v>
      </c>
      <c r="C250" s="15">
        <v>14</v>
      </c>
      <c r="D250" s="17">
        <v>328</v>
      </c>
      <c r="E250" s="17">
        <v>3</v>
      </c>
      <c r="F250" s="17">
        <v>0</v>
      </c>
      <c r="G250" s="17">
        <v>3</v>
      </c>
      <c r="H250" s="18">
        <f t="shared" si="35"/>
        <v>13.878260869565217</v>
      </c>
      <c r="I250" s="20">
        <f t="shared" si="36"/>
        <v>328.12173913043478</v>
      </c>
      <c r="J250" s="20">
        <f t="shared" si="37"/>
        <v>0.12173913043478261</v>
      </c>
      <c r="K250" s="20">
        <f t="shared" si="38"/>
        <v>2.8782608695652172</v>
      </c>
      <c r="L250" s="20">
        <f t="shared" si="39"/>
        <v>-0.12173913043478261</v>
      </c>
      <c r="M250" s="19">
        <f t="shared" si="40"/>
        <v>-100</v>
      </c>
      <c r="N250" s="2" t="str">
        <f t="shared" si="41"/>
        <v>not eligible for chi-square test</v>
      </c>
      <c r="P250" s="19"/>
      <c r="Q250" s="1"/>
      <c r="R250" s="29" t="str">
        <f t="shared" si="42"/>
        <v>not eligible for chi-square testing</v>
      </c>
    </row>
    <row r="251" spans="1:18" x14ac:dyDescent="0.2">
      <c r="A251" s="1" t="s">
        <v>181</v>
      </c>
      <c r="B251" s="16">
        <v>1157</v>
      </c>
      <c r="C251" s="15">
        <v>19</v>
      </c>
      <c r="D251" s="17">
        <v>1138</v>
      </c>
      <c r="E251" s="17">
        <v>21</v>
      </c>
      <c r="F251" s="17">
        <v>0</v>
      </c>
      <c r="G251" s="17">
        <v>21</v>
      </c>
      <c r="H251" s="18">
        <f t="shared" si="35"/>
        <v>18.661290322580644</v>
      </c>
      <c r="I251" s="20">
        <f t="shared" si="36"/>
        <v>1138.3387096774193</v>
      </c>
      <c r="J251" s="20">
        <f t="shared" si="37"/>
        <v>0.33870967741935487</v>
      </c>
      <c r="K251" s="20">
        <f t="shared" si="38"/>
        <v>20.661290322580648</v>
      </c>
      <c r="L251" s="20">
        <f t="shared" si="39"/>
        <v>-0.33870967741935487</v>
      </c>
      <c r="M251" s="19">
        <f t="shared" si="40"/>
        <v>-100</v>
      </c>
      <c r="N251" s="2" t="str">
        <f t="shared" si="41"/>
        <v>not eligible for chi-square test</v>
      </c>
      <c r="P251" s="19"/>
      <c r="Q251" s="1"/>
      <c r="R251" s="29" t="str">
        <f t="shared" si="42"/>
        <v>not eligible for chi-square testing</v>
      </c>
    </row>
    <row r="252" spans="1:18" x14ac:dyDescent="0.2">
      <c r="A252" s="1" t="s">
        <v>381</v>
      </c>
      <c r="B252" s="16">
        <v>2979</v>
      </c>
      <c r="C252" s="15">
        <v>20</v>
      </c>
      <c r="D252" s="17">
        <v>2959</v>
      </c>
      <c r="E252" s="17">
        <v>69</v>
      </c>
      <c r="F252" s="17">
        <v>0</v>
      </c>
      <c r="G252" s="17">
        <v>69</v>
      </c>
      <c r="H252" s="18">
        <f t="shared" si="35"/>
        <v>19.547244094488189</v>
      </c>
      <c r="I252" s="20">
        <f t="shared" si="36"/>
        <v>2959.4527559055118</v>
      </c>
      <c r="J252" s="20">
        <f t="shared" si="37"/>
        <v>0.45275590551181105</v>
      </c>
      <c r="K252" s="20">
        <f t="shared" si="38"/>
        <v>68.547244094488192</v>
      </c>
      <c r="L252" s="20">
        <f t="shared" si="39"/>
        <v>-0.45275590551181105</v>
      </c>
      <c r="M252" s="19">
        <f t="shared" si="40"/>
        <v>-100</v>
      </c>
      <c r="N252" s="2" t="str">
        <f t="shared" si="41"/>
        <v>not eligible for chi-square test</v>
      </c>
      <c r="P252" s="19"/>
      <c r="Q252" s="1"/>
      <c r="R252" s="29" t="str">
        <f t="shared" si="42"/>
        <v>not eligible for chi-square testing</v>
      </c>
    </row>
    <row r="253" spans="1:18" x14ac:dyDescent="0.2">
      <c r="A253" s="1" t="s">
        <v>545</v>
      </c>
      <c r="B253" s="16">
        <v>1055</v>
      </c>
      <c r="C253" s="15">
        <v>31</v>
      </c>
      <c r="D253" s="17">
        <v>1024</v>
      </c>
      <c r="E253" s="17">
        <v>5</v>
      </c>
      <c r="F253" s="17">
        <v>1</v>
      </c>
      <c r="G253" s="17">
        <v>4</v>
      </c>
      <c r="H253" s="18">
        <f t="shared" si="35"/>
        <v>31.849056603773583</v>
      </c>
      <c r="I253" s="20">
        <f t="shared" si="36"/>
        <v>1023.1509433962264</v>
      </c>
      <c r="J253" s="20">
        <f t="shared" si="37"/>
        <v>0.15094339622641509</v>
      </c>
      <c r="K253" s="20">
        <f t="shared" si="38"/>
        <v>4.8490566037735849</v>
      </c>
      <c r="L253" s="20">
        <f t="shared" si="39"/>
        <v>0.84905660377358494</v>
      </c>
      <c r="M253" s="19">
        <f t="shared" si="40"/>
        <v>562.5</v>
      </c>
      <c r="N253" s="2" t="str">
        <f t="shared" si="41"/>
        <v>not eligible for chi-square test</v>
      </c>
      <c r="P253" s="19"/>
      <c r="Q253" s="1"/>
      <c r="R253" s="29" t="str">
        <f t="shared" si="42"/>
        <v>not eligible for chi-square testing</v>
      </c>
    </row>
    <row r="254" spans="1:18" x14ac:dyDescent="0.2">
      <c r="A254" s="1" t="s">
        <v>239</v>
      </c>
      <c r="B254" s="16">
        <v>542</v>
      </c>
      <c r="C254" s="15">
        <v>16</v>
      </c>
      <c r="D254" s="17">
        <v>526</v>
      </c>
      <c r="E254" s="17">
        <v>10</v>
      </c>
      <c r="F254" s="17">
        <v>0</v>
      </c>
      <c r="G254" s="17">
        <v>10</v>
      </c>
      <c r="H254" s="18">
        <f t="shared" si="35"/>
        <v>15.710144927536232</v>
      </c>
      <c r="I254" s="20">
        <f t="shared" si="36"/>
        <v>526.28985507246375</v>
      </c>
      <c r="J254" s="20">
        <f t="shared" si="37"/>
        <v>0.28985507246376813</v>
      </c>
      <c r="K254" s="20">
        <f t="shared" si="38"/>
        <v>9.7101449275362324</v>
      </c>
      <c r="L254" s="20">
        <f t="shared" si="39"/>
        <v>-0.28985507246376813</v>
      </c>
      <c r="M254" s="19">
        <f t="shared" si="40"/>
        <v>-100</v>
      </c>
      <c r="N254" s="2" t="str">
        <f t="shared" si="41"/>
        <v>not eligible for chi-square test</v>
      </c>
      <c r="P254" s="19"/>
      <c r="Q254" s="1"/>
      <c r="R254" s="29" t="str">
        <f t="shared" si="42"/>
        <v>not eligible for chi-square testing</v>
      </c>
    </row>
    <row r="255" spans="1:18" x14ac:dyDescent="0.2">
      <c r="A255" s="1" t="s">
        <v>387</v>
      </c>
      <c r="B255" s="16">
        <v>781</v>
      </c>
      <c r="C255" s="15">
        <v>2</v>
      </c>
      <c r="D255" s="17">
        <v>779</v>
      </c>
      <c r="E255" s="17">
        <v>26</v>
      </c>
      <c r="F255" s="17">
        <v>0</v>
      </c>
      <c r="G255" s="17">
        <v>26</v>
      </c>
      <c r="H255" s="18">
        <f t="shared" si="35"/>
        <v>1.9355638166047089</v>
      </c>
      <c r="I255" s="20">
        <f t="shared" si="36"/>
        <v>779.06443618339529</v>
      </c>
      <c r="J255" s="20">
        <f t="shared" si="37"/>
        <v>6.4436183395291197E-2</v>
      </c>
      <c r="K255" s="20">
        <f t="shared" si="38"/>
        <v>25.935563816604706</v>
      </c>
      <c r="L255" s="20">
        <f t="shared" si="39"/>
        <v>-6.4436183395291197E-2</v>
      </c>
      <c r="M255" s="19">
        <f t="shared" si="40"/>
        <v>-100</v>
      </c>
      <c r="N255" s="2" t="str">
        <f t="shared" si="41"/>
        <v>not eligible for chi-square test</v>
      </c>
      <c r="P255" s="19"/>
      <c r="Q255" s="1"/>
      <c r="R255" s="29" t="str">
        <f t="shared" si="42"/>
        <v>not eligible for chi-square testing</v>
      </c>
    </row>
    <row r="256" spans="1:18" x14ac:dyDescent="0.2">
      <c r="A256" s="1" t="s">
        <v>395</v>
      </c>
      <c r="B256" s="16">
        <v>4700</v>
      </c>
      <c r="C256" s="15">
        <v>87</v>
      </c>
      <c r="D256" s="17">
        <v>4613</v>
      </c>
      <c r="E256" s="17">
        <v>66</v>
      </c>
      <c r="F256" s="17">
        <v>0</v>
      </c>
      <c r="G256" s="17">
        <v>66</v>
      </c>
      <c r="H256" s="18">
        <f t="shared" si="35"/>
        <v>85.795216114141837</v>
      </c>
      <c r="I256" s="20">
        <f t="shared" si="36"/>
        <v>4614.204783885858</v>
      </c>
      <c r="J256" s="20">
        <f t="shared" si="37"/>
        <v>1.2047838858581619</v>
      </c>
      <c r="K256" s="20">
        <f t="shared" si="38"/>
        <v>64.795216114141837</v>
      </c>
      <c r="L256" s="20">
        <f t="shared" si="39"/>
        <v>-1.2047838858581619</v>
      </c>
      <c r="M256" s="19">
        <f t="shared" si="40"/>
        <v>-100</v>
      </c>
      <c r="N256" s="2" t="str">
        <f t="shared" si="41"/>
        <v>not eligible for chi-square test</v>
      </c>
      <c r="P256" s="19"/>
      <c r="Q256" s="1"/>
      <c r="R256" s="29" t="str">
        <f t="shared" si="42"/>
        <v>not eligible for chi-square testing</v>
      </c>
    </row>
    <row r="257" spans="1:18" x14ac:dyDescent="0.2">
      <c r="A257" s="1" t="s">
        <v>285</v>
      </c>
      <c r="B257" s="16">
        <v>40</v>
      </c>
      <c r="C257" s="15">
        <v>2</v>
      </c>
      <c r="D257" s="17">
        <v>38</v>
      </c>
      <c r="E257" s="17">
        <v>0</v>
      </c>
      <c r="F257" s="17">
        <v>0</v>
      </c>
      <c r="G257" s="17">
        <v>0</v>
      </c>
      <c r="H257" s="18">
        <f t="shared" si="35"/>
        <v>2</v>
      </c>
      <c r="I257" s="20">
        <f t="shared" si="36"/>
        <v>38</v>
      </c>
      <c r="J257" s="20">
        <f t="shared" si="37"/>
        <v>0</v>
      </c>
      <c r="K257" s="20">
        <f t="shared" si="38"/>
        <v>0</v>
      </c>
      <c r="L257" s="20">
        <f t="shared" si="39"/>
        <v>0</v>
      </c>
      <c r="M257" s="19" t="e">
        <f t="shared" si="40"/>
        <v>#DIV/0!</v>
      </c>
      <c r="N257" s="2" t="str">
        <f t="shared" si="41"/>
        <v>not eligible for chi-square test</v>
      </c>
      <c r="P257" s="19"/>
      <c r="Q257" s="1"/>
      <c r="R257" s="29" t="str">
        <f t="shared" si="42"/>
        <v>not eligible for chi-square testing</v>
      </c>
    </row>
    <row r="258" spans="1:18" x14ac:dyDescent="0.2">
      <c r="A258" s="1" t="s">
        <v>547</v>
      </c>
      <c r="B258" s="16">
        <v>2713</v>
      </c>
      <c r="C258" s="15">
        <v>63</v>
      </c>
      <c r="D258" s="17">
        <v>2650</v>
      </c>
      <c r="E258" s="17">
        <v>19</v>
      </c>
      <c r="F258" s="17">
        <v>0</v>
      </c>
      <c r="G258" s="17">
        <v>19</v>
      </c>
      <c r="H258" s="18">
        <f t="shared" si="35"/>
        <v>62.561859443631036</v>
      </c>
      <c r="I258" s="20">
        <f t="shared" si="36"/>
        <v>2650.438140556369</v>
      </c>
      <c r="J258" s="20">
        <f t="shared" si="37"/>
        <v>0.43814055636896049</v>
      </c>
      <c r="K258" s="20">
        <f t="shared" si="38"/>
        <v>18.56185944363104</v>
      </c>
      <c r="L258" s="20">
        <f t="shared" si="39"/>
        <v>-0.43814055636896049</v>
      </c>
      <c r="M258" s="19">
        <f t="shared" si="40"/>
        <v>-100</v>
      </c>
      <c r="N258" s="2" t="str">
        <f t="shared" si="41"/>
        <v>not eligible for chi-square test</v>
      </c>
      <c r="P258" s="19"/>
      <c r="Q258" s="1"/>
      <c r="R258" s="29" t="str">
        <f t="shared" si="42"/>
        <v>not eligible for chi-square testing</v>
      </c>
    </row>
    <row r="259" spans="1:18" x14ac:dyDescent="0.2">
      <c r="A259" s="1" t="s">
        <v>549</v>
      </c>
      <c r="B259" s="16">
        <v>5</v>
      </c>
      <c r="C259" s="15">
        <v>0</v>
      </c>
      <c r="D259" s="17">
        <v>5</v>
      </c>
      <c r="E259" s="17">
        <v>0</v>
      </c>
      <c r="F259" s="17">
        <v>0</v>
      </c>
      <c r="G259" s="17">
        <v>0</v>
      </c>
      <c r="H259" s="18">
        <f t="shared" si="35"/>
        <v>0</v>
      </c>
      <c r="I259" s="20">
        <f t="shared" si="36"/>
        <v>5</v>
      </c>
      <c r="J259" s="20">
        <f t="shared" si="37"/>
        <v>0</v>
      </c>
      <c r="K259" s="20">
        <f t="shared" si="38"/>
        <v>0</v>
      </c>
      <c r="L259" s="20">
        <f t="shared" si="39"/>
        <v>0</v>
      </c>
      <c r="M259" s="19" t="e">
        <f t="shared" si="40"/>
        <v>#DIV/0!</v>
      </c>
      <c r="N259" s="2" t="str">
        <f t="shared" si="41"/>
        <v>not eligible for chi-square test</v>
      </c>
      <c r="P259" s="19"/>
      <c r="Q259" s="1"/>
      <c r="R259" s="29" t="str">
        <f t="shared" si="42"/>
        <v>not eligible for chi-square testing</v>
      </c>
    </row>
    <row r="260" spans="1:18" x14ac:dyDescent="0.2">
      <c r="A260" s="1" t="s">
        <v>141</v>
      </c>
      <c r="B260" s="16">
        <v>333</v>
      </c>
      <c r="C260" s="15">
        <v>0</v>
      </c>
      <c r="D260" s="17">
        <v>333</v>
      </c>
      <c r="E260" s="17">
        <v>1</v>
      </c>
      <c r="F260" s="17">
        <v>0</v>
      </c>
      <c r="G260" s="17">
        <v>1</v>
      </c>
      <c r="H260" s="18">
        <f t="shared" si="35"/>
        <v>0</v>
      </c>
      <c r="I260" s="20">
        <f t="shared" si="36"/>
        <v>333</v>
      </c>
      <c r="J260" s="20">
        <f t="shared" si="37"/>
        <v>0</v>
      </c>
      <c r="K260" s="20">
        <f t="shared" si="38"/>
        <v>1</v>
      </c>
      <c r="L260" s="20">
        <f t="shared" si="39"/>
        <v>0</v>
      </c>
      <c r="M260" s="19" t="e">
        <f t="shared" si="40"/>
        <v>#DIV/0!</v>
      </c>
      <c r="N260" s="2" t="str">
        <f t="shared" si="41"/>
        <v>not eligible for chi-square test</v>
      </c>
      <c r="P260" s="19"/>
      <c r="Q260" s="1"/>
      <c r="R260" s="29" t="str">
        <f t="shared" si="42"/>
        <v>not eligible for chi-square testing</v>
      </c>
    </row>
    <row r="261" spans="1:18" x14ac:dyDescent="0.2">
      <c r="A261" s="1" t="s">
        <v>377</v>
      </c>
      <c r="B261" s="16">
        <v>970</v>
      </c>
      <c r="C261" s="15">
        <v>51</v>
      </c>
      <c r="D261" s="17">
        <v>919</v>
      </c>
      <c r="E261" s="17">
        <v>11</v>
      </c>
      <c r="F261" s="17">
        <v>0</v>
      </c>
      <c r="G261" s="17">
        <v>11</v>
      </c>
      <c r="H261" s="18">
        <f t="shared" si="35"/>
        <v>50.428134556574925</v>
      </c>
      <c r="I261" s="20">
        <f t="shared" si="36"/>
        <v>919.57186544342505</v>
      </c>
      <c r="J261" s="20">
        <f t="shared" si="37"/>
        <v>0.5718654434250765</v>
      </c>
      <c r="K261" s="20">
        <f t="shared" si="38"/>
        <v>10.428134556574923</v>
      </c>
      <c r="L261" s="20">
        <f t="shared" si="39"/>
        <v>-0.5718654434250765</v>
      </c>
      <c r="M261" s="19">
        <f t="shared" si="40"/>
        <v>-100</v>
      </c>
      <c r="N261" s="2" t="str">
        <f t="shared" si="41"/>
        <v>not eligible for chi-square test</v>
      </c>
      <c r="P261" s="19"/>
      <c r="Q261" s="1"/>
      <c r="R261" s="29" t="str">
        <f t="shared" si="42"/>
        <v>not eligible for chi-square testing</v>
      </c>
    </row>
    <row r="262" spans="1:18" x14ac:dyDescent="0.2">
      <c r="A262" s="1" t="s">
        <v>553</v>
      </c>
      <c r="B262" s="16">
        <v>0</v>
      </c>
      <c r="C262" s="15">
        <v>0</v>
      </c>
      <c r="D262" s="17">
        <v>0</v>
      </c>
      <c r="E262" s="17">
        <v>0</v>
      </c>
      <c r="F262" s="17">
        <v>0</v>
      </c>
      <c r="G262" s="17">
        <v>0</v>
      </c>
      <c r="H262" s="18" t="e">
        <f t="shared" si="35"/>
        <v>#DIV/0!</v>
      </c>
      <c r="I262" s="20" t="e">
        <f t="shared" si="36"/>
        <v>#DIV/0!</v>
      </c>
      <c r="J262" s="20" t="e">
        <f t="shared" si="37"/>
        <v>#DIV/0!</v>
      </c>
      <c r="K262" s="20" t="e">
        <f t="shared" si="38"/>
        <v>#DIV/0!</v>
      </c>
      <c r="L262" s="20" t="e">
        <f t="shared" si="39"/>
        <v>#DIV/0!</v>
      </c>
      <c r="M262" s="19" t="e">
        <f t="shared" si="40"/>
        <v>#DIV/0!</v>
      </c>
      <c r="N262" s="2" t="e">
        <f t="shared" si="41"/>
        <v>#DIV/0!</v>
      </c>
      <c r="P262" s="19"/>
      <c r="Q262" s="1"/>
      <c r="R262" s="29" t="e">
        <f t="shared" si="42"/>
        <v>#DIV/0!</v>
      </c>
    </row>
    <row r="263" spans="1:18" x14ac:dyDescent="0.2">
      <c r="A263" s="1" t="s">
        <v>551</v>
      </c>
      <c r="B263" s="16">
        <v>2430</v>
      </c>
      <c r="C263" s="15">
        <v>63</v>
      </c>
      <c r="D263" s="17">
        <v>2367</v>
      </c>
      <c r="E263" s="17">
        <v>59</v>
      </c>
      <c r="F263" s="17">
        <v>2</v>
      </c>
      <c r="G263" s="17">
        <v>57</v>
      </c>
      <c r="H263" s="18">
        <f t="shared" si="35"/>
        <v>63.459220570510247</v>
      </c>
      <c r="I263" s="20">
        <f t="shared" si="36"/>
        <v>2366.5407794294897</v>
      </c>
      <c r="J263" s="20">
        <f t="shared" si="37"/>
        <v>1.540779429489755</v>
      </c>
      <c r="K263" s="20">
        <f t="shared" si="38"/>
        <v>57.459220570510247</v>
      </c>
      <c r="L263" s="20">
        <f t="shared" si="39"/>
        <v>0.45922057051024501</v>
      </c>
      <c r="M263" s="19">
        <f t="shared" si="40"/>
        <v>29.804432855280304</v>
      </c>
      <c r="N263" s="2" t="str">
        <f t="shared" si="41"/>
        <v>not eligible for chi-square test</v>
      </c>
      <c r="P263" s="19"/>
      <c r="Q263" s="1"/>
      <c r="R263" s="29" t="str">
        <f t="shared" si="42"/>
        <v>not eligible for chi-square testing</v>
      </c>
    </row>
    <row r="264" spans="1:18" x14ac:dyDescent="0.2">
      <c r="A264" s="1" t="s">
        <v>399</v>
      </c>
      <c r="B264" s="16">
        <v>246</v>
      </c>
      <c r="C264" s="15">
        <v>1</v>
      </c>
      <c r="D264" s="17">
        <v>245</v>
      </c>
      <c r="E264" s="17">
        <v>3</v>
      </c>
      <c r="F264" s="17">
        <v>0</v>
      </c>
      <c r="G264" s="17">
        <v>3</v>
      </c>
      <c r="H264" s="18">
        <f t="shared" si="35"/>
        <v>0.98795180722891562</v>
      </c>
      <c r="I264" s="20">
        <f t="shared" si="36"/>
        <v>245.01204819277106</v>
      </c>
      <c r="J264" s="20">
        <f t="shared" si="37"/>
        <v>1.2048192771084338E-2</v>
      </c>
      <c r="K264" s="20">
        <f t="shared" si="38"/>
        <v>2.987951807228916</v>
      </c>
      <c r="L264" s="20">
        <f t="shared" si="39"/>
        <v>-1.2048192771084338E-2</v>
      </c>
      <c r="M264" s="19">
        <f t="shared" si="40"/>
        <v>-100</v>
      </c>
      <c r="N264" s="2" t="str">
        <f t="shared" si="41"/>
        <v>not eligible for chi-square test</v>
      </c>
      <c r="P264" s="19"/>
      <c r="Q264" s="1"/>
      <c r="R264" s="29" t="str">
        <f t="shared" si="42"/>
        <v>not eligible for chi-square testing</v>
      </c>
    </row>
    <row r="265" spans="1:18" x14ac:dyDescent="0.2">
      <c r="A265" s="1" t="s">
        <v>401</v>
      </c>
      <c r="B265" s="16">
        <v>369</v>
      </c>
      <c r="C265" s="15">
        <v>1</v>
      </c>
      <c r="D265" s="17">
        <v>368</v>
      </c>
      <c r="E265" s="17">
        <v>13</v>
      </c>
      <c r="F265" s="17">
        <v>0</v>
      </c>
      <c r="G265" s="17">
        <v>13</v>
      </c>
      <c r="H265" s="18">
        <f t="shared" si="35"/>
        <v>0.96596858638743455</v>
      </c>
      <c r="I265" s="20">
        <f t="shared" si="36"/>
        <v>368.03403141361258</v>
      </c>
      <c r="J265" s="20">
        <f t="shared" si="37"/>
        <v>3.4031413612565446E-2</v>
      </c>
      <c r="K265" s="20">
        <f t="shared" si="38"/>
        <v>12.965968586387435</v>
      </c>
      <c r="L265" s="20">
        <f t="shared" si="39"/>
        <v>-3.4031413612565446E-2</v>
      </c>
      <c r="M265" s="19">
        <f t="shared" si="40"/>
        <v>-100</v>
      </c>
      <c r="N265" s="2" t="str">
        <f t="shared" si="41"/>
        <v>not eligible for chi-square test</v>
      </c>
      <c r="P265" s="19"/>
      <c r="Q265" s="1"/>
      <c r="R265" s="29" t="str">
        <f t="shared" si="42"/>
        <v>not eligible for chi-square testing</v>
      </c>
    </row>
    <row r="266" spans="1:18" x14ac:dyDescent="0.2">
      <c r="A266" s="1" t="s">
        <v>105</v>
      </c>
      <c r="B266" s="16">
        <v>955</v>
      </c>
      <c r="C266" s="15">
        <v>15</v>
      </c>
      <c r="D266" s="17">
        <v>940</v>
      </c>
      <c r="E266" s="17">
        <v>54</v>
      </c>
      <c r="F266" s="17">
        <v>0</v>
      </c>
      <c r="G266" s="17">
        <v>54</v>
      </c>
      <c r="H266" s="18">
        <f t="shared" si="35"/>
        <v>14.197224975222992</v>
      </c>
      <c r="I266" s="20">
        <f t="shared" si="36"/>
        <v>940.80277502477702</v>
      </c>
      <c r="J266" s="20">
        <f t="shared" si="37"/>
        <v>0.80277502477700691</v>
      </c>
      <c r="K266" s="20">
        <f t="shared" si="38"/>
        <v>53.197224975222994</v>
      </c>
      <c r="L266" s="20">
        <f t="shared" si="39"/>
        <v>-0.80277502477700691</v>
      </c>
      <c r="M266" s="19">
        <f t="shared" si="40"/>
        <v>-100</v>
      </c>
      <c r="N266" s="2" t="str">
        <f t="shared" si="41"/>
        <v>not eligible for chi-square test</v>
      </c>
      <c r="P266" s="19"/>
      <c r="Q266" s="1"/>
      <c r="R266" s="29" t="str">
        <f t="shared" si="42"/>
        <v>not eligible for chi-square testing</v>
      </c>
    </row>
    <row r="267" spans="1:18" x14ac:dyDescent="0.2">
      <c r="A267" s="1" t="s">
        <v>403</v>
      </c>
      <c r="B267" s="16">
        <v>1638</v>
      </c>
      <c r="C267" s="15">
        <v>220</v>
      </c>
      <c r="D267" s="17">
        <v>1418</v>
      </c>
      <c r="E267" s="17">
        <v>4</v>
      </c>
      <c r="F267" s="17">
        <v>0</v>
      </c>
      <c r="G267" s="17">
        <v>4</v>
      </c>
      <c r="H267" s="18">
        <f t="shared" si="35"/>
        <v>219.46406820950062</v>
      </c>
      <c r="I267" s="20">
        <f t="shared" si="36"/>
        <v>1418.5359317904995</v>
      </c>
      <c r="J267" s="20">
        <f t="shared" si="37"/>
        <v>0.53593179049939099</v>
      </c>
      <c r="K267" s="20">
        <f t="shared" si="38"/>
        <v>3.464068209500609</v>
      </c>
      <c r="L267" s="20">
        <f t="shared" si="39"/>
        <v>-0.53593179049939099</v>
      </c>
      <c r="M267" s="19">
        <f t="shared" si="40"/>
        <v>-100</v>
      </c>
      <c r="N267" s="2" t="str">
        <f t="shared" si="41"/>
        <v>not eligible for chi-square test</v>
      </c>
      <c r="P267" s="19"/>
      <c r="Q267" s="1"/>
      <c r="R267" s="29" t="str">
        <f t="shared" si="42"/>
        <v>not eligible for chi-square testing</v>
      </c>
    </row>
    <row r="268" spans="1:18" x14ac:dyDescent="0.2">
      <c r="A268" s="1" t="s">
        <v>359</v>
      </c>
      <c r="B268" s="16">
        <v>211</v>
      </c>
      <c r="C268" s="15">
        <v>7</v>
      </c>
      <c r="D268" s="17">
        <v>204</v>
      </c>
      <c r="E268" s="17">
        <v>3</v>
      </c>
      <c r="F268" s="17">
        <v>0</v>
      </c>
      <c r="G268" s="17">
        <v>3</v>
      </c>
      <c r="H268" s="18">
        <f t="shared" si="35"/>
        <v>6.9018691588785046</v>
      </c>
      <c r="I268" s="20">
        <f t="shared" si="36"/>
        <v>204.0981308411215</v>
      </c>
      <c r="J268" s="20">
        <f t="shared" si="37"/>
        <v>9.8130841121495324E-2</v>
      </c>
      <c r="K268" s="20">
        <f t="shared" si="38"/>
        <v>2.9018691588785046</v>
      </c>
      <c r="L268" s="20">
        <f t="shared" si="39"/>
        <v>-9.8130841121495324E-2</v>
      </c>
      <c r="M268" s="19">
        <f t="shared" si="40"/>
        <v>-100</v>
      </c>
      <c r="N268" s="2" t="str">
        <f t="shared" si="41"/>
        <v>not eligible for chi-square test</v>
      </c>
      <c r="P268" s="19"/>
      <c r="Q268" s="1"/>
      <c r="R268" s="29" t="str">
        <f t="shared" si="42"/>
        <v>not eligible for chi-square testing</v>
      </c>
    </row>
    <row r="269" spans="1:18" x14ac:dyDescent="0.2">
      <c r="A269" s="1" t="s">
        <v>483</v>
      </c>
      <c r="B269" s="16">
        <v>22</v>
      </c>
      <c r="C269" s="15">
        <v>0</v>
      </c>
      <c r="D269" s="17">
        <v>22</v>
      </c>
      <c r="E269" s="17">
        <v>4</v>
      </c>
      <c r="F269" s="17">
        <v>0</v>
      </c>
      <c r="G269" s="17">
        <v>4</v>
      </c>
      <c r="H269" s="18">
        <f t="shared" si="35"/>
        <v>0</v>
      </c>
      <c r="I269" s="20">
        <f t="shared" si="36"/>
        <v>22</v>
      </c>
      <c r="J269" s="20">
        <f t="shared" si="37"/>
        <v>0</v>
      </c>
      <c r="K269" s="20">
        <f t="shared" si="38"/>
        <v>4</v>
      </c>
      <c r="L269" s="20">
        <f t="shared" si="39"/>
        <v>0</v>
      </c>
      <c r="M269" s="19" t="e">
        <f t="shared" si="40"/>
        <v>#DIV/0!</v>
      </c>
      <c r="N269" s="2" t="str">
        <f t="shared" si="41"/>
        <v>not eligible for chi-square test</v>
      </c>
      <c r="P269" s="19"/>
      <c r="Q269" s="1"/>
      <c r="R269" s="29" t="str">
        <f t="shared" si="42"/>
        <v>not eligible for chi-square testing</v>
      </c>
    </row>
    <row r="270" spans="1:18" x14ac:dyDescent="0.2">
      <c r="A270" s="1" t="s">
        <v>571</v>
      </c>
      <c r="B270" s="16">
        <v>124</v>
      </c>
      <c r="C270" s="15">
        <v>3</v>
      </c>
      <c r="D270" s="17">
        <v>121</v>
      </c>
      <c r="E270" s="17">
        <v>14</v>
      </c>
      <c r="F270" s="17">
        <v>0</v>
      </c>
      <c r="G270" s="17">
        <v>14</v>
      </c>
      <c r="H270" s="18">
        <f t="shared" si="35"/>
        <v>2.6956521739130435</v>
      </c>
      <c r="I270" s="20">
        <f t="shared" si="36"/>
        <v>121.30434782608695</v>
      </c>
      <c r="J270" s="20">
        <f t="shared" si="37"/>
        <v>0.30434782608695654</v>
      </c>
      <c r="K270" s="20">
        <f t="shared" si="38"/>
        <v>13.695652173913045</v>
      </c>
      <c r="L270" s="20">
        <f t="shared" si="39"/>
        <v>-0.30434782608695654</v>
      </c>
      <c r="M270" s="19">
        <f t="shared" si="40"/>
        <v>-100</v>
      </c>
      <c r="N270" s="2" t="str">
        <f t="shared" si="41"/>
        <v>not eligible for chi-square test</v>
      </c>
      <c r="P270" s="19"/>
      <c r="Q270" s="1"/>
      <c r="R270" s="29" t="str">
        <f t="shared" si="42"/>
        <v>not eligible for chi-square testing</v>
      </c>
    </row>
    <row r="271" spans="1:18" x14ac:dyDescent="0.2">
      <c r="A271" s="1" t="s">
        <v>15</v>
      </c>
      <c r="B271" s="16">
        <v>543</v>
      </c>
      <c r="C271" s="15">
        <v>6</v>
      </c>
      <c r="D271" s="17">
        <v>537</v>
      </c>
      <c r="E271" s="17">
        <v>73</v>
      </c>
      <c r="F271" s="17">
        <v>0</v>
      </c>
      <c r="G271" s="17">
        <v>73</v>
      </c>
      <c r="H271" s="18">
        <f t="shared" si="35"/>
        <v>5.2889610389610384</v>
      </c>
      <c r="I271" s="20">
        <f t="shared" si="36"/>
        <v>537.71103896103898</v>
      </c>
      <c r="J271" s="20">
        <f t="shared" si="37"/>
        <v>0.71103896103896103</v>
      </c>
      <c r="K271" s="20">
        <f t="shared" si="38"/>
        <v>72.288961038961034</v>
      </c>
      <c r="L271" s="20">
        <f t="shared" si="39"/>
        <v>-0.71103896103896103</v>
      </c>
      <c r="M271" s="19">
        <f t="shared" si="40"/>
        <v>-100</v>
      </c>
      <c r="N271" s="2" t="str">
        <f t="shared" si="41"/>
        <v>not eligible for chi-square test</v>
      </c>
      <c r="P271" s="19"/>
      <c r="Q271" s="1"/>
      <c r="R271" s="29" t="str">
        <f t="shared" si="42"/>
        <v>not eligible for chi-square testing</v>
      </c>
    </row>
    <row r="272" spans="1:18" x14ac:dyDescent="0.2">
      <c r="A272" s="1" t="s">
        <v>437</v>
      </c>
      <c r="B272" s="16">
        <v>6</v>
      </c>
      <c r="C272" s="15">
        <v>0</v>
      </c>
      <c r="D272" s="17">
        <v>6</v>
      </c>
      <c r="E272" s="17">
        <v>0</v>
      </c>
      <c r="F272" s="17">
        <v>0</v>
      </c>
      <c r="G272" s="17">
        <v>0</v>
      </c>
      <c r="H272" s="18">
        <f t="shared" si="35"/>
        <v>0</v>
      </c>
      <c r="I272" s="20">
        <f t="shared" si="36"/>
        <v>6</v>
      </c>
      <c r="J272" s="20">
        <f t="shared" si="37"/>
        <v>0</v>
      </c>
      <c r="K272" s="20">
        <f t="shared" si="38"/>
        <v>0</v>
      </c>
      <c r="L272" s="20">
        <f t="shared" si="39"/>
        <v>0</v>
      </c>
      <c r="M272" s="19" t="e">
        <f t="shared" si="40"/>
        <v>#DIV/0!</v>
      </c>
      <c r="N272" s="2" t="str">
        <f t="shared" si="41"/>
        <v>not eligible for chi-square test</v>
      </c>
      <c r="P272" s="19"/>
      <c r="Q272" s="1"/>
      <c r="R272" s="29" t="str">
        <f t="shared" si="42"/>
        <v>not eligible for chi-square testing</v>
      </c>
    </row>
    <row r="273" spans="1:18" x14ac:dyDescent="0.2">
      <c r="A273" s="1" t="s">
        <v>569</v>
      </c>
      <c r="B273" s="16">
        <v>713</v>
      </c>
      <c r="C273" s="15">
        <v>0</v>
      </c>
      <c r="D273" s="17">
        <v>713</v>
      </c>
      <c r="E273" s="17">
        <v>51</v>
      </c>
      <c r="F273" s="17">
        <v>0</v>
      </c>
      <c r="G273" s="17">
        <v>51</v>
      </c>
      <c r="H273" s="18">
        <f t="shared" ref="H273:H311" si="43">(B273/SUM(B273,E273))*SUM(C273,F273)</f>
        <v>0</v>
      </c>
      <c r="I273" s="20">
        <f t="shared" ref="I273:I311" si="44">(B273/SUM(B273,E273))*SUM(D273,G273)</f>
        <v>713</v>
      </c>
      <c r="J273" s="20">
        <f t="shared" ref="J273:J311" si="45">(E273/SUM(B273,E273))*SUM(C273,F273)</f>
        <v>0</v>
      </c>
      <c r="K273" s="20">
        <f t="shared" ref="K273:K311" si="46">(E273/SUM(B273,E273))*SUM(D273,G273)</f>
        <v>51</v>
      </c>
      <c r="L273" s="20">
        <f t="shared" ref="L273:L311" si="47">F273-J273</f>
        <v>0</v>
      </c>
      <c r="M273" s="19" t="e">
        <f t="shared" ref="M273:M336" si="48">100*(L273/J273)</f>
        <v>#DIV/0!</v>
      </c>
      <c r="N273" s="2" t="str">
        <f t="shared" ref="N273:N311" si="49">IF(AND(H273&gt;=5,I273&gt;=5,J273&gt;=5,K273&gt;=5),"eligible for chi-square test","not eligible for chi-square test")</f>
        <v>not eligible for chi-square test</v>
      </c>
      <c r="P273" s="19"/>
      <c r="Q273" s="1"/>
      <c r="R273" s="29" t="str">
        <f t="shared" ref="R273:R311" si="50">IF(N273="not eligible for chi-square test","not eligible for chi-square testing",IF(P273&gt;=0.01,"test results not statistically significant",IF(L273&lt;=0,"test results statistically significant, minority NOT overrepresented in searches",IF(L273&gt;0,"test results statistically significant, minority overrepresented in searches"))))</f>
        <v>not eligible for chi-square testing</v>
      </c>
    </row>
    <row r="274" spans="1:18" x14ac:dyDescent="0.2">
      <c r="A274" s="1" t="s">
        <v>223</v>
      </c>
      <c r="B274" s="16">
        <v>79</v>
      </c>
      <c r="C274" s="15">
        <v>1</v>
      </c>
      <c r="D274" s="17">
        <v>78</v>
      </c>
      <c r="E274" s="17">
        <v>0</v>
      </c>
      <c r="F274" s="17">
        <v>0</v>
      </c>
      <c r="G274" s="17">
        <v>0</v>
      </c>
      <c r="H274" s="18">
        <f t="shared" si="43"/>
        <v>1</v>
      </c>
      <c r="I274" s="20">
        <f t="shared" si="44"/>
        <v>78</v>
      </c>
      <c r="J274" s="20">
        <f t="shared" si="45"/>
        <v>0</v>
      </c>
      <c r="K274" s="20">
        <f t="shared" si="46"/>
        <v>0</v>
      </c>
      <c r="L274" s="20">
        <f t="shared" si="47"/>
        <v>0</v>
      </c>
      <c r="M274" s="19" t="e">
        <f t="shared" si="48"/>
        <v>#DIV/0!</v>
      </c>
      <c r="N274" s="2" t="str">
        <f t="shared" si="49"/>
        <v>not eligible for chi-square test</v>
      </c>
      <c r="P274" s="19"/>
      <c r="Q274" s="1"/>
      <c r="R274" s="29" t="str">
        <f t="shared" si="50"/>
        <v>not eligible for chi-square testing</v>
      </c>
    </row>
    <row r="275" spans="1:18" x14ac:dyDescent="0.2">
      <c r="A275" s="1" t="s">
        <v>113</v>
      </c>
      <c r="B275" s="16">
        <v>2689</v>
      </c>
      <c r="C275" s="15">
        <v>0</v>
      </c>
      <c r="D275" s="17">
        <v>2689</v>
      </c>
      <c r="E275" s="17">
        <v>536</v>
      </c>
      <c r="F275" s="17">
        <v>0</v>
      </c>
      <c r="G275" s="17">
        <v>536</v>
      </c>
      <c r="H275" s="18">
        <f t="shared" si="43"/>
        <v>0</v>
      </c>
      <c r="I275" s="20">
        <f t="shared" si="44"/>
        <v>2689</v>
      </c>
      <c r="J275" s="20">
        <f t="shared" si="45"/>
        <v>0</v>
      </c>
      <c r="K275" s="20">
        <f t="shared" si="46"/>
        <v>536</v>
      </c>
      <c r="L275" s="20">
        <f t="shared" si="47"/>
        <v>0</v>
      </c>
      <c r="M275" s="19" t="e">
        <f t="shared" si="48"/>
        <v>#DIV/0!</v>
      </c>
      <c r="N275" s="2" t="str">
        <f t="shared" si="49"/>
        <v>not eligible for chi-square test</v>
      </c>
      <c r="P275" s="19"/>
      <c r="Q275" s="1"/>
      <c r="R275" s="29" t="str">
        <f t="shared" si="50"/>
        <v>not eligible for chi-square testing</v>
      </c>
    </row>
    <row r="276" spans="1:18" x14ac:dyDescent="0.2">
      <c r="A276" s="1" t="s">
        <v>335</v>
      </c>
      <c r="B276" s="16">
        <v>900</v>
      </c>
      <c r="C276" s="15">
        <v>15</v>
      </c>
      <c r="D276" s="17">
        <v>885</v>
      </c>
      <c r="E276" s="17">
        <v>6</v>
      </c>
      <c r="F276" s="17">
        <v>0</v>
      </c>
      <c r="G276" s="17">
        <v>6</v>
      </c>
      <c r="H276" s="18">
        <f t="shared" si="43"/>
        <v>14.900662251655628</v>
      </c>
      <c r="I276" s="20">
        <f t="shared" si="44"/>
        <v>885.0993377483444</v>
      </c>
      <c r="J276" s="20">
        <f t="shared" si="45"/>
        <v>9.9337748344370855E-2</v>
      </c>
      <c r="K276" s="20">
        <f t="shared" si="46"/>
        <v>5.9006622516556293</v>
      </c>
      <c r="L276" s="20">
        <f t="shared" si="47"/>
        <v>-9.9337748344370855E-2</v>
      </c>
      <c r="M276" s="19">
        <f t="shared" si="48"/>
        <v>-100</v>
      </c>
      <c r="N276" s="2" t="str">
        <f t="shared" si="49"/>
        <v>not eligible for chi-square test</v>
      </c>
      <c r="P276" s="19"/>
      <c r="Q276" s="1"/>
      <c r="R276" s="29" t="str">
        <f t="shared" si="50"/>
        <v>not eligible for chi-square testing</v>
      </c>
    </row>
    <row r="277" spans="1:18" x14ac:dyDescent="0.2">
      <c r="A277" s="1" t="s">
        <v>557</v>
      </c>
      <c r="B277" s="16">
        <v>3</v>
      </c>
      <c r="C277" s="15">
        <v>0</v>
      </c>
      <c r="D277" s="17">
        <v>3</v>
      </c>
      <c r="E277" s="17">
        <v>0</v>
      </c>
      <c r="F277" s="17">
        <v>0</v>
      </c>
      <c r="G277" s="17">
        <v>0</v>
      </c>
      <c r="H277" s="18">
        <f t="shared" si="43"/>
        <v>0</v>
      </c>
      <c r="I277" s="20">
        <f t="shared" si="44"/>
        <v>3</v>
      </c>
      <c r="J277" s="20">
        <f t="shared" si="45"/>
        <v>0</v>
      </c>
      <c r="K277" s="20">
        <f t="shared" si="46"/>
        <v>0</v>
      </c>
      <c r="L277" s="20">
        <f t="shared" si="47"/>
        <v>0</v>
      </c>
      <c r="M277" s="19" t="e">
        <f t="shared" si="48"/>
        <v>#DIV/0!</v>
      </c>
      <c r="N277" s="2" t="str">
        <f t="shared" si="49"/>
        <v>not eligible for chi-square test</v>
      </c>
      <c r="P277" s="19"/>
      <c r="Q277" s="1"/>
      <c r="R277" s="29" t="str">
        <f t="shared" si="50"/>
        <v>not eligible for chi-square testing</v>
      </c>
    </row>
    <row r="278" spans="1:18" x14ac:dyDescent="0.2">
      <c r="A278" s="1" t="s">
        <v>537</v>
      </c>
      <c r="B278" s="16">
        <v>589</v>
      </c>
      <c r="C278" s="15">
        <v>13</v>
      </c>
      <c r="D278" s="17">
        <v>576</v>
      </c>
      <c r="E278" s="17">
        <v>7</v>
      </c>
      <c r="F278" s="17">
        <v>0</v>
      </c>
      <c r="G278" s="17">
        <v>7</v>
      </c>
      <c r="H278" s="18">
        <f t="shared" si="43"/>
        <v>12.847315436241612</v>
      </c>
      <c r="I278" s="20">
        <f t="shared" si="44"/>
        <v>576.15268456375838</v>
      </c>
      <c r="J278" s="20">
        <f t="shared" si="45"/>
        <v>0.15268456375838926</v>
      </c>
      <c r="K278" s="20">
        <f t="shared" si="46"/>
        <v>6.8473154362416109</v>
      </c>
      <c r="L278" s="20">
        <f t="shared" si="47"/>
        <v>-0.15268456375838926</v>
      </c>
      <c r="M278" s="19">
        <f t="shared" si="48"/>
        <v>-100</v>
      </c>
      <c r="N278" s="2" t="str">
        <f t="shared" si="49"/>
        <v>not eligible for chi-square test</v>
      </c>
      <c r="P278" s="19"/>
      <c r="Q278" s="1"/>
      <c r="R278" s="29" t="str">
        <f t="shared" si="50"/>
        <v>not eligible for chi-square testing</v>
      </c>
    </row>
    <row r="279" spans="1:18" x14ac:dyDescent="0.2">
      <c r="A279" s="1" t="s">
        <v>507</v>
      </c>
      <c r="B279" s="16">
        <v>29</v>
      </c>
      <c r="C279" s="15">
        <v>1</v>
      </c>
      <c r="D279" s="17">
        <v>28</v>
      </c>
      <c r="E279" s="17">
        <v>0</v>
      </c>
      <c r="F279" s="17">
        <v>0</v>
      </c>
      <c r="G279" s="17">
        <v>0</v>
      </c>
      <c r="H279" s="18">
        <f t="shared" si="43"/>
        <v>1</v>
      </c>
      <c r="I279" s="20">
        <f t="shared" si="44"/>
        <v>28</v>
      </c>
      <c r="J279" s="20">
        <f t="shared" si="45"/>
        <v>0</v>
      </c>
      <c r="K279" s="20">
        <f t="shared" si="46"/>
        <v>0</v>
      </c>
      <c r="L279" s="20">
        <f t="shared" si="47"/>
        <v>0</v>
      </c>
      <c r="M279" s="19" t="e">
        <f t="shared" si="48"/>
        <v>#DIV/0!</v>
      </c>
      <c r="N279" s="2" t="str">
        <f t="shared" si="49"/>
        <v>not eligible for chi-square test</v>
      </c>
      <c r="P279" s="19"/>
      <c r="Q279" s="1"/>
      <c r="R279" s="29" t="str">
        <f t="shared" si="50"/>
        <v>not eligible for chi-square testing</v>
      </c>
    </row>
    <row r="280" spans="1:18" x14ac:dyDescent="0.2">
      <c r="A280" s="1" t="s">
        <v>609</v>
      </c>
      <c r="B280" s="16">
        <v>0</v>
      </c>
      <c r="C280" s="15">
        <v>0</v>
      </c>
      <c r="D280" s="17">
        <v>0</v>
      </c>
      <c r="E280" s="17">
        <v>0</v>
      </c>
      <c r="F280" s="17">
        <v>0</v>
      </c>
      <c r="G280" s="17">
        <v>0</v>
      </c>
      <c r="H280" s="18" t="e">
        <f t="shared" si="43"/>
        <v>#DIV/0!</v>
      </c>
      <c r="I280" s="20" t="e">
        <f t="shared" si="44"/>
        <v>#DIV/0!</v>
      </c>
      <c r="J280" s="20" t="e">
        <f t="shared" si="45"/>
        <v>#DIV/0!</v>
      </c>
      <c r="K280" s="20" t="e">
        <f t="shared" si="46"/>
        <v>#DIV/0!</v>
      </c>
      <c r="L280" s="20" t="e">
        <f t="shared" si="47"/>
        <v>#DIV/0!</v>
      </c>
      <c r="M280" s="19" t="e">
        <f t="shared" si="48"/>
        <v>#DIV/0!</v>
      </c>
      <c r="N280" s="2" t="e">
        <f t="shared" si="49"/>
        <v>#DIV/0!</v>
      </c>
      <c r="P280" s="19"/>
      <c r="Q280" s="1"/>
      <c r="R280" s="29" t="e">
        <f t="shared" si="50"/>
        <v>#DIV/0!</v>
      </c>
    </row>
    <row r="281" spans="1:18" x14ac:dyDescent="0.2">
      <c r="A281" s="1" t="s">
        <v>573</v>
      </c>
      <c r="B281" s="16">
        <v>182</v>
      </c>
      <c r="C281" s="15">
        <v>0</v>
      </c>
      <c r="D281" s="17">
        <v>182</v>
      </c>
      <c r="E281" s="17">
        <v>5</v>
      </c>
      <c r="F281" s="17">
        <v>0</v>
      </c>
      <c r="G281" s="17">
        <v>5</v>
      </c>
      <c r="H281" s="18">
        <f t="shared" si="43"/>
        <v>0</v>
      </c>
      <c r="I281" s="20">
        <f t="shared" si="44"/>
        <v>182</v>
      </c>
      <c r="J281" s="20">
        <f t="shared" si="45"/>
        <v>0</v>
      </c>
      <c r="K281" s="20">
        <f t="shared" si="46"/>
        <v>5</v>
      </c>
      <c r="L281" s="20">
        <f t="shared" si="47"/>
        <v>0</v>
      </c>
      <c r="M281" s="19" t="e">
        <f t="shared" si="48"/>
        <v>#DIV/0!</v>
      </c>
      <c r="N281" s="2" t="str">
        <f t="shared" si="49"/>
        <v>not eligible for chi-square test</v>
      </c>
      <c r="P281" s="19"/>
      <c r="Q281" s="1"/>
      <c r="R281" s="29" t="str">
        <f t="shared" si="50"/>
        <v>not eligible for chi-square testing</v>
      </c>
    </row>
    <row r="282" spans="1:18" x14ac:dyDescent="0.2">
      <c r="A282" s="1" t="s">
        <v>523</v>
      </c>
      <c r="B282" s="16">
        <v>16</v>
      </c>
      <c r="C282" s="15">
        <v>1</v>
      </c>
      <c r="D282" s="17">
        <v>15</v>
      </c>
      <c r="E282" s="17">
        <v>2</v>
      </c>
      <c r="F282" s="17">
        <v>0</v>
      </c>
      <c r="G282" s="17">
        <v>2</v>
      </c>
      <c r="H282" s="18">
        <f t="shared" si="43"/>
        <v>0.88888888888888884</v>
      </c>
      <c r="I282" s="20">
        <f t="shared" si="44"/>
        <v>15.111111111111111</v>
      </c>
      <c r="J282" s="20">
        <f t="shared" si="45"/>
        <v>0.1111111111111111</v>
      </c>
      <c r="K282" s="20">
        <f t="shared" si="46"/>
        <v>1.8888888888888888</v>
      </c>
      <c r="L282" s="20">
        <f t="shared" si="47"/>
        <v>-0.1111111111111111</v>
      </c>
      <c r="M282" s="19">
        <f t="shared" si="48"/>
        <v>-100</v>
      </c>
      <c r="N282" s="2" t="str">
        <f t="shared" si="49"/>
        <v>not eligible for chi-square test</v>
      </c>
      <c r="P282" s="19"/>
      <c r="Q282" s="1"/>
      <c r="R282" s="29" t="str">
        <f t="shared" si="50"/>
        <v>not eligible for chi-square testing</v>
      </c>
    </row>
    <row r="283" spans="1:18" x14ac:dyDescent="0.2">
      <c r="A283" s="1" t="s">
        <v>249</v>
      </c>
      <c r="B283" s="16">
        <v>1108</v>
      </c>
      <c r="C283" s="15">
        <v>1</v>
      </c>
      <c r="D283" s="17">
        <v>1107</v>
      </c>
      <c r="E283" s="17">
        <v>265</v>
      </c>
      <c r="F283" s="17">
        <v>0</v>
      </c>
      <c r="G283" s="17">
        <v>265</v>
      </c>
      <c r="H283" s="18">
        <f t="shared" si="43"/>
        <v>0.80699198834668606</v>
      </c>
      <c r="I283" s="20">
        <f t="shared" si="44"/>
        <v>1107.1930080116533</v>
      </c>
      <c r="J283" s="20">
        <f t="shared" si="45"/>
        <v>0.19300801165331391</v>
      </c>
      <c r="K283" s="20">
        <f t="shared" si="46"/>
        <v>264.80699198834668</v>
      </c>
      <c r="L283" s="20">
        <f t="shared" si="47"/>
        <v>-0.19300801165331391</v>
      </c>
      <c r="M283" s="19">
        <f t="shared" si="48"/>
        <v>-100</v>
      </c>
      <c r="N283" s="2" t="str">
        <f t="shared" si="49"/>
        <v>not eligible for chi-square test</v>
      </c>
      <c r="P283" s="19"/>
      <c r="Q283" s="1"/>
      <c r="R283" s="29" t="str">
        <f t="shared" si="50"/>
        <v>not eligible for chi-square testing</v>
      </c>
    </row>
    <row r="284" spans="1:18" x14ac:dyDescent="0.2">
      <c r="A284" s="1" t="s">
        <v>343</v>
      </c>
      <c r="B284" s="16">
        <v>281</v>
      </c>
      <c r="C284" s="15">
        <v>9</v>
      </c>
      <c r="D284" s="17">
        <v>272</v>
      </c>
      <c r="E284" s="17">
        <v>5</v>
      </c>
      <c r="F284" s="17">
        <v>0</v>
      </c>
      <c r="G284" s="17">
        <v>5</v>
      </c>
      <c r="H284" s="18">
        <f t="shared" si="43"/>
        <v>8.8426573426573434</v>
      </c>
      <c r="I284" s="20">
        <f t="shared" si="44"/>
        <v>272.15734265734267</v>
      </c>
      <c r="J284" s="20">
        <f t="shared" si="45"/>
        <v>0.15734265734265734</v>
      </c>
      <c r="K284" s="20">
        <f t="shared" si="46"/>
        <v>4.8426573426573434</v>
      </c>
      <c r="L284" s="20">
        <f t="shared" si="47"/>
        <v>-0.15734265734265734</v>
      </c>
      <c r="M284" s="19">
        <f t="shared" si="48"/>
        <v>-100</v>
      </c>
      <c r="N284" s="2" t="str">
        <f t="shared" si="49"/>
        <v>not eligible for chi-square test</v>
      </c>
      <c r="P284" s="19"/>
      <c r="Q284" s="1"/>
      <c r="R284" s="29" t="str">
        <f t="shared" si="50"/>
        <v>not eligible for chi-square testing</v>
      </c>
    </row>
    <row r="285" spans="1:18" x14ac:dyDescent="0.2">
      <c r="A285" s="1" t="s">
        <v>591</v>
      </c>
      <c r="B285" s="16">
        <v>18395</v>
      </c>
      <c r="C285" s="15">
        <v>100</v>
      </c>
      <c r="D285" s="17">
        <v>18295</v>
      </c>
      <c r="E285" s="17">
        <v>692</v>
      </c>
      <c r="F285" s="17">
        <v>6</v>
      </c>
      <c r="G285" s="17">
        <v>686</v>
      </c>
      <c r="H285" s="18">
        <f t="shared" si="43"/>
        <v>102.15696547388275</v>
      </c>
      <c r="I285" s="20">
        <f t="shared" si="44"/>
        <v>18292.843034526119</v>
      </c>
      <c r="J285" s="20">
        <f t="shared" si="45"/>
        <v>3.8430345261172527</v>
      </c>
      <c r="K285" s="20">
        <f t="shared" si="46"/>
        <v>688.15696547388279</v>
      </c>
      <c r="L285" s="20">
        <f t="shared" si="47"/>
        <v>2.1569654738827473</v>
      </c>
      <c r="M285" s="19">
        <f t="shared" si="48"/>
        <v>56.126622314319988</v>
      </c>
      <c r="N285" s="2" t="str">
        <f t="shared" si="49"/>
        <v>not eligible for chi-square test</v>
      </c>
      <c r="P285" s="19"/>
      <c r="Q285" s="1"/>
      <c r="R285" s="29" t="str">
        <f t="shared" si="50"/>
        <v>not eligible for chi-square testing</v>
      </c>
    </row>
    <row r="286" spans="1:18" x14ac:dyDescent="0.2">
      <c r="A286" s="1" t="s">
        <v>595</v>
      </c>
      <c r="B286" s="16">
        <v>16479</v>
      </c>
      <c r="C286" s="15">
        <v>66</v>
      </c>
      <c r="D286" s="17">
        <v>16413</v>
      </c>
      <c r="E286" s="17">
        <v>339</v>
      </c>
      <c r="F286" s="17">
        <v>20</v>
      </c>
      <c r="G286" s="17">
        <v>319</v>
      </c>
      <c r="H286" s="18">
        <f t="shared" si="43"/>
        <v>84.266500178380312</v>
      </c>
      <c r="I286" s="20">
        <f t="shared" si="44"/>
        <v>16394.733499821621</v>
      </c>
      <c r="J286" s="20">
        <f t="shared" si="45"/>
        <v>1.7334998216196931</v>
      </c>
      <c r="K286" s="20">
        <f t="shared" si="46"/>
        <v>337.26650017838028</v>
      </c>
      <c r="L286" s="20">
        <f t="shared" si="47"/>
        <v>18.266500178380308</v>
      </c>
      <c r="M286" s="19">
        <f t="shared" si="48"/>
        <v>1053.7353364889898</v>
      </c>
      <c r="N286" s="2" t="str">
        <f t="shared" si="49"/>
        <v>not eligible for chi-square test</v>
      </c>
      <c r="P286" s="19"/>
      <c r="Q286" s="1"/>
      <c r="R286" s="29" t="str">
        <f t="shared" si="50"/>
        <v>not eligible for chi-square testing</v>
      </c>
    </row>
    <row r="287" spans="1:18" x14ac:dyDescent="0.2">
      <c r="A287" s="1" t="s">
        <v>597</v>
      </c>
      <c r="B287" s="16">
        <v>28992</v>
      </c>
      <c r="C287" s="15">
        <v>78</v>
      </c>
      <c r="D287" s="17">
        <v>28914</v>
      </c>
      <c r="E287" s="17">
        <v>395</v>
      </c>
      <c r="F287" s="17">
        <v>3</v>
      </c>
      <c r="G287" s="17">
        <v>392</v>
      </c>
      <c r="H287" s="18">
        <f t="shared" si="43"/>
        <v>79.911253275257764</v>
      </c>
      <c r="I287" s="20">
        <f t="shared" si="44"/>
        <v>28912.088746724745</v>
      </c>
      <c r="J287" s="20">
        <f t="shared" si="45"/>
        <v>1.0887467247422331</v>
      </c>
      <c r="K287" s="20">
        <f t="shared" si="46"/>
        <v>393.91125327525776</v>
      </c>
      <c r="L287" s="20">
        <f t="shared" si="47"/>
        <v>1.9112532752577669</v>
      </c>
      <c r="M287" s="19">
        <f t="shared" si="48"/>
        <v>175.54617909048284</v>
      </c>
      <c r="N287" s="2" t="str">
        <f t="shared" si="49"/>
        <v>not eligible for chi-square test</v>
      </c>
      <c r="P287" s="19"/>
      <c r="Q287" s="1"/>
      <c r="R287" s="29" t="str">
        <f t="shared" si="50"/>
        <v>not eligible for chi-square testing</v>
      </c>
    </row>
    <row r="288" spans="1:18" x14ac:dyDescent="0.2">
      <c r="A288" s="1" t="s">
        <v>599</v>
      </c>
      <c r="B288" s="16">
        <v>25799</v>
      </c>
      <c r="C288" s="15">
        <v>118</v>
      </c>
      <c r="D288" s="17">
        <v>25681</v>
      </c>
      <c r="E288" s="17">
        <v>906</v>
      </c>
      <c r="F288" s="17">
        <v>22</v>
      </c>
      <c r="G288" s="17">
        <v>884</v>
      </c>
      <c r="H288" s="18">
        <f t="shared" si="43"/>
        <v>135.25032765399737</v>
      </c>
      <c r="I288" s="20">
        <f t="shared" si="44"/>
        <v>25663.749672346003</v>
      </c>
      <c r="J288" s="20">
        <f t="shared" si="45"/>
        <v>4.7496723460026207</v>
      </c>
      <c r="K288" s="20">
        <f t="shared" si="46"/>
        <v>901.25032765399737</v>
      </c>
      <c r="L288" s="20">
        <f t="shared" si="47"/>
        <v>17.250327653997381</v>
      </c>
      <c r="M288" s="19">
        <f t="shared" si="48"/>
        <v>363.18984547461378</v>
      </c>
      <c r="N288" s="2" t="str">
        <f t="shared" si="49"/>
        <v>not eligible for chi-square test</v>
      </c>
      <c r="P288" s="19"/>
      <c r="Q288" s="1"/>
      <c r="R288" s="29" t="str">
        <f t="shared" si="50"/>
        <v>not eligible for chi-square testing</v>
      </c>
    </row>
    <row r="289" spans="1:18" x14ac:dyDescent="0.2">
      <c r="A289" s="1" t="s">
        <v>601</v>
      </c>
      <c r="B289" s="16">
        <v>25858</v>
      </c>
      <c r="C289" s="15">
        <v>92</v>
      </c>
      <c r="D289" s="17">
        <v>25766</v>
      </c>
      <c r="E289" s="17">
        <v>612</v>
      </c>
      <c r="F289" s="17">
        <v>0</v>
      </c>
      <c r="G289" s="17">
        <v>612</v>
      </c>
      <c r="H289" s="18">
        <f t="shared" si="43"/>
        <v>89.872912731394024</v>
      </c>
      <c r="I289" s="20">
        <f t="shared" si="44"/>
        <v>25768.127087268607</v>
      </c>
      <c r="J289" s="20">
        <f t="shared" si="45"/>
        <v>2.127087268605969</v>
      </c>
      <c r="K289" s="20">
        <f t="shared" si="46"/>
        <v>609.87291273139408</v>
      </c>
      <c r="L289" s="20">
        <f t="shared" si="47"/>
        <v>-2.127087268605969</v>
      </c>
      <c r="M289" s="19">
        <f t="shared" si="48"/>
        <v>-100</v>
      </c>
      <c r="N289" s="2" t="str">
        <f t="shared" si="49"/>
        <v>not eligible for chi-square test</v>
      </c>
      <c r="P289" s="19"/>
      <c r="Q289" s="1"/>
      <c r="R289" s="29" t="str">
        <f t="shared" si="50"/>
        <v>not eligible for chi-square testing</v>
      </c>
    </row>
    <row r="290" spans="1:18" x14ac:dyDescent="0.2">
      <c r="A290" s="1" t="s">
        <v>413</v>
      </c>
      <c r="B290" s="16">
        <v>2571</v>
      </c>
      <c r="C290" s="15">
        <v>130</v>
      </c>
      <c r="D290" s="17">
        <v>2441</v>
      </c>
      <c r="E290" s="17">
        <v>83</v>
      </c>
      <c r="F290" s="17">
        <v>0</v>
      </c>
      <c r="G290" s="17">
        <v>83</v>
      </c>
      <c r="H290" s="18">
        <f t="shared" si="43"/>
        <v>125.93443858327053</v>
      </c>
      <c r="I290" s="20">
        <f t="shared" si="44"/>
        <v>2445.0655614167295</v>
      </c>
      <c r="J290" s="20">
        <f t="shared" si="45"/>
        <v>4.0655614167294649</v>
      </c>
      <c r="K290" s="20">
        <f t="shared" si="46"/>
        <v>78.934438583270534</v>
      </c>
      <c r="L290" s="20">
        <f t="shared" si="47"/>
        <v>-4.0655614167294649</v>
      </c>
      <c r="M290" s="19">
        <f t="shared" si="48"/>
        <v>-100</v>
      </c>
      <c r="N290" s="2" t="str">
        <f t="shared" si="49"/>
        <v>not eligible for chi-square test</v>
      </c>
      <c r="P290" s="19"/>
      <c r="Q290" s="1"/>
      <c r="R290" s="29" t="str">
        <f t="shared" si="50"/>
        <v>not eligible for chi-square testing</v>
      </c>
    </row>
    <row r="291" spans="1:18" x14ac:dyDescent="0.2">
      <c r="A291" s="1" t="s">
        <v>123</v>
      </c>
      <c r="B291" s="16">
        <v>1407</v>
      </c>
      <c r="C291" s="15">
        <v>7</v>
      </c>
      <c r="D291" s="17">
        <v>1400</v>
      </c>
      <c r="E291" s="17">
        <v>24</v>
      </c>
      <c r="F291" s="17">
        <v>0</v>
      </c>
      <c r="G291" s="17">
        <v>24</v>
      </c>
      <c r="H291" s="18">
        <f t="shared" si="43"/>
        <v>6.8825995807127889</v>
      </c>
      <c r="I291" s="20">
        <f t="shared" si="44"/>
        <v>1400.1174004192874</v>
      </c>
      <c r="J291" s="20">
        <f t="shared" si="45"/>
        <v>0.11740041928721175</v>
      </c>
      <c r="K291" s="20">
        <f t="shared" si="46"/>
        <v>23.882599580712789</v>
      </c>
      <c r="L291" s="20">
        <f t="shared" si="47"/>
        <v>-0.11740041928721175</v>
      </c>
      <c r="M291" s="19">
        <f t="shared" si="48"/>
        <v>-100</v>
      </c>
      <c r="N291" s="2" t="str">
        <f t="shared" si="49"/>
        <v>not eligible for chi-square test</v>
      </c>
      <c r="P291" s="19"/>
      <c r="Q291" s="1"/>
      <c r="R291" s="29" t="str">
        <f t="shared" si="50"/>
        <v>not eligible for chi-square testing</v>
      </c>
    </row>
    <row r="292" spans="1:18" x14ac:dyDescent="0.2">
      <c r="A292" s="1" t="s">
        <v>331</v>
      </c>
      <c r="B292" s="16">
        <v>288</v>
      </c>
      <c r="C292" s="15">
        <v>1</v>
      </c>
      <c r="D292" s="17">
        <v>287</v>
      </c>
      <c r="E292" s="17">
        <v>4</v>
      </c>
      <c r="F292" s="17">
        <v>0</v>
      </c>
      <c r="G292" s="17">
        <v>4</v>
      </c>
      <c r="H292" s="18">
        <f t="shared" si="43"/>
        <v>0.98630136986301364</v>
      </c>
      <c r="I292" s="20">
        <f t="shared" si="44"/>
        <v>287.01369863013696</v>
      </c>
      <c r="J292" s="20">
        <f t="shared" si="45"/>
        <v>1.3698630136986301E-2</v>
      </c>
      <c r="K292" s="20">
        <f t="shared" si="46"/>
        <v>3.9863013698630136</v>
      </c>
      <c r="L292" s="20">
        <f t="shared" si="47"/>
        <v>-1.3698630136986301E-2</v>
      </c>
      <c r="M292" s="19">
        <f t="shared" si="48"/>
        <v>-100</v>
      </c>
      <c r="N292" s="2" t="str">
        <f t="shared" si="49"/>
        <v>not eligible for chi-square test</v>
      </c>
      <c r="P292" s="19"/>
      <c r="Q292" s="1"/>
      <c r="R292" s="29" t="str">
        <f t="shared" si="50"/>
        <v>not eligible for chi-square testing</v>
      </c>
    </row>
    <row r="293" spans="1:18" x14ac:dyDescent="0.2">
      <c r="A293" s="1" t="s">
        <v>417</v>
      </c>
      <c r="B293" s="16">
        <v>7443</v>
      </c>
      <c r="C293" s="15">
        <v>0</v>
      </c>
      <c r="D293" s="17">
        <v>7443</v>
      </c>
      <c r="E293" s="17">
        <v>84</v>
      </c>
      <c r="F293" s="17">
        <v>0</v>
      </c>
      <c r="G293" s="17">
        <v>84</v>
      </c>
      <c r="H293" s="18">
        <f t="shared" si="43"/>
        <v>0</v>
      </c>
      <c r="I293" s="20">
        <f t="shared" si="44"/>
        <v>7443</v>
      </c>
      <c r="J293" s="20">
        <f t="shared" si="45"/>
        <v>0</v>
      </c>
      <c r="K293" s="20">
        <f t="shared" si="46"/>
        <v>84</v>
      </c>
      <c r="L293" s="20">
        <f t="shared" si="47"/>
        <v>0</v>
      </c>
      <c r="M293" s="19" t="e">
        <f t="shared" si="48"/>
        <v>#DIV/0!</v>
      </c>
      <c r="N293" s="2" t="str">
        <f t="shared" si="49"/>
        <v>not eligible for chi-square test</v>
      </c>
      <c r="P293" s="19"/>
      <c r="Q293" s="1"/>
      <c r="R293" s="29" t="str">
        <f t="shared" si="50"/>
        <v>not eligible for chi-square testing</v>
      </c>
    </row>
    <row r="294" spans="1:18" x14ac:dyDescent="0.2">
      <c r="A294" s="1" t="s">
        <v>587</v>
      </c>
      <c r="B294" s="16">
        <v>21</v>
      </c>
      <c r="C294" s="15">
        <v>2</v>
      </c>
      <c r="D294" s="17">
        <v>19</v>
      </c>
      <c r="E294" s="17">
        <v>11</v>
      </c>
      <c r="F294" s="17">
        <v>0</v>
      </c>
      <c r="G294" s="17">
        <v>11</v>
      </c>
      <c r="H294" s="18">
        <f t="shared" si="43"/>
        <v>1.3125</v>
      </c>
      <c r="I294" s="20">
        <f t="shared" si="44"/>
        <v>19.6875</v>
      </c>
      <c r="J294" s="20">
        <f t="shared" si="45"/>
        <v>0.6875</v>
      </c>
      <c r="K294" s="20">
        <f t="shared" si="46"/>
        <v>10.3125</v>
      </c>
      <c r="L294" s="20">
        <f t="shared" si="47"/>
        <v>-0.6875</v>
      </c>
      <c r="M294" s="19">
        <f t="shared" si="48"/>
        <v>-100</v>
      </c>
      <c r="N294" s="2" t="str">
        <f t="shared" si="49"/>
        <v>not eligible for chi-square test</v>
      </c>
      <c r="P294" s="19"/>
      <c r="Q294" s="1"/>
      <c r="R294" s="29" t="str">
        <f t="shared" si="50"/>
        <v>not eligible for chi-square testing</v>
      </c>
    </row>
    <row r="295" spans="1:18" x14ac:dyDescent="0.2">
      <c r="A295" s="1" t="s">
        <v>561</v>
      </c>
      <c r="B295" s="16">
        <v>1068</v>
      </c>
      <c r="C295" s="15">
        <v>22</v>
      </c>
      <c r="D295" s="17">
        <v>1046</v>
      </c>
      <c r="E295" s="17">
        <v>7</v>
      </c>
      <c r="F295" s="17">
        <v>0</v>
      </c>
      <c r="G295" s="17">
        <v>7</v>
      </c>
      <c r="H295" s="18">
        <f t="shared" si="43"/>
        <v>21.856744186046512</v>
      </c>
      <c r="I295" s="20">
        <f t="shared" si="44"/>
        <v>1046.1432558139534</v>
      </c>
      <c r="J295" s="20">
        <f t="shared" si="45"/>
        <v>0.14325581395348838</v>
      </c>
      <c r="K295" s="20">
        <f t="shared" si="46"/>
        <v>6.8567441860465115</v>
      </c>
      <c r="L295" s="20">
        <f t="shared" si="47"/>
        <v>-0.14325581395348838</v>
      </c>
      <c r="M295" s="19">
        <f t="shared" si="48"/>
        <v>-100</v>
      </c>
      <c r="N295" s="2" t="str">
        <f t="shared" si="49"/>
        <v>not eligible for chi-square test</v>
      </c>
      <c r="P295" s="19"/>
      <c r="Q295" s="1"/>
      <c r="R295" s="29" t="str">
        <f t="shared" si="50"/>
        <v>not eligible for chi-square testing</v>
      </c>
    </row>
    <row r="296" spans="1:18" x14ac:dyDescent="0.2">
      <c r="A296" s="1" t="s">
        <v>369</v>
      </c>
      <c r="B296" s="16">
        <v>578</v>
      </c>
      <c r="C296" s="15">
        <v>10</v>
      </c>
      <c r="D296" s="17">
        <v>568</v>
      </c>
      <c r="E296" s="17">
        <v>1</v>
      </c>
      <c r="F296" s="17">
        <v>0</v>
      </c>
      <c r="G296" s="17">
        <v>1</v>
      </c>
      <c r="H296" s="18">
        <f t="shared" si="43"/>
        <v>9.9827288428324703</v>
      </c>
      <c r="I296" s="20">
        <f t="shared" si="44"/>
        <v>568.01727115716756</v>
      </c>
      <c r="J296" s="20">
        <f t="shared" si="45"/>
        <v>1.7271157167530225E-2</v>
      </c>
      <c r="K296" s="20">
        <f t="shared" si="46"/>
        <v>0.98272884283246975</v>
      </c>
      <c r="L296" s="20">
        <f t="shared" si="47"/>
        <v>-1.7271157167530225E-2</v>
      </c>
      <c r="M296" s="19">
        <f t="shared" si="48"/>
        <v>-100</v>
      </c>
      <c r="N296" s="2" t="str">
        <f t="shared" si="49"/>
        <v>not eligible for chi-square test</v>
      </c>
      <c r="P296" s="19"/>
      <c r="Q296" s="1"/>
      <c r="R296" s="29" t="str">
        <f t="shared" si="50"/>
        <v>not eligible for chi-square testing</v>
      </c>
    </row>
    <row r="297" spans="1:18" x14ac:dyDescent="0.2">
      <c r="A297" s="1" t="s">
        <v>195</v>
      </c>
      <c r="B297" s="16">
        <v>772</v>
      </c>
      <c r="C297" s="15">
        <v>5</v>
      </c>
      <c r="D297" s="17">
        <v>767</v>
      </c>
      <c r="E297" s="17">
        <v>14</v>
      </c>
      <c r="F297" s="17">
        <v>0</v>
      </c>
      <c r="G297" s="17">
        <v>14</v>
      </c>
      <c r="H297" s="18">
        <f t="shared" si="43"/>
        <v>4.9109414758269718</v>
      </c>
      <c r="I297" s="20">
        <f t="shared" si="44"/>
        <v>767.08905852417308</v>
      </c>
      <c r="J297" s="20">
        <f t="shared" si="45"/>
        <v>8.9058524173027981E-2</v>
      </c>
      <c r="K297" s="20">
        <f t="shared" si="46"/>
        <v>13.910941475826972</v>
      </c>
      <c r="L297" s="20">
        <f t="shared" si="47"/>
        <v>-8.9058524173027981E-2</v>
      </c>
      <c r="M297" s="19">
        <f t="shared" si="48"/>
        <v>-100</v>
      </c>
      <c r="N297" s="2" t="str">
        <f t="shared" si="49"/>
        <v>not eligible for chi-square test</v>
      </c>
      <c r="P297" s="19"/>
      <c r="Q297" s="1"/>
      <c r="R297" s="29" t="str">
        <f t="shared" si="50"/>
        <v>not eligible for chi-square testing</v>
      </c>
    </row>
    <row r="298" spans="1:18" x14ac:dyDescent="0.2">
      <c r="A298" s="1" t="s">
        <v>425</v>
      </c>
      <c r="B298" s="16">
        <v>1187</v>
      </c>
      <c r="C298" s="15">
        <v>10</v>
      </c>
      <c r="D298" s="17">
        <v>1177</v>
      </c>
      <c r="E298" s="17">
        <v>6</v>
      </c>
      <c r="F298" s="17">
        <v>0</v>
      </c>
      <c r="G298" s="17">
        <v>6</v>
      </c>
      <c r="H298" s="18">
        <f t="shared" si="43"/>
        <v>9.9497066219614414</v>
      </c>
      <c r="I298" s="20">
        <f t="shared" si="44"/>
        <v>1177.0502933780385</v>
      </c>
      <c r="J298" s="20">
        <f t="shared" si="45"/>
        <v>5.0293378038558254E-2</v>
      </c>
      <c r="K298" s="20">
        <f t="shared" si="46"/>
        <v>5.9497066219614414</v>
      </c>
      <c r="L298" s="20">
        <f t="shared" si="47"/>
        <v>-5.0293378038558254E-2</v>
      </c>
      <c r="M298" s="19">
        <f t="shared" si="48"/>
        <v>-100</v>
      </c>
      <c r="N298" s="2" t="str">
        <f t="shared" si="49"/>
        <v>not eligible for chi-square test</v>
      </c>
      <c r="P298" s="19"/>
      <c r="Q298" s="1"/>
      <c r="R298" s="29" t="str">
        <f t="shared" si="50"/>
        <v>not eligible for chi-square testing</v>
      </c>
    </row>
    <row r="299" spans="1:18" x14ac:dyDescent="0.2">
      <c r="A299" s="1" t="s">
        <v>565</v>
      </c>
      <c r="B299" s="16">
        <v>338</v>
      </c>
      <c r="C299" s="15">
        <v>0</v>
      </c>
      <c r="D299" s="17">
        <v>338</v>
      </c>
      <c r="E299" s="17">
        <v>59</v>
      </c>
      <c r="F299" s="17">
        <v>1</v>
      </c>
      <c r="G299" s="17">
        <v>58</v>
      </c>
      <c r="H299" s="18">
        <f t="shared" si="43"/>
        <v>0.8513853904282116</v>
      </c>
      <c r="I299" s="20">
        <f t="shared" si="44"/>
        <v>337.14861460957178</v>
      </c>
      <c r="J299" s="20">
        <f t="shared" si="45"/>
        <v>0.1486146095717884</v>
      </c>
      <c r="K299" s="20">
        <f t="shared" si="46"/>
        <v>58.851385390428206</v>
      </c>
      <c r="L299" s="20">
        <f t="shared" si="47"/>
        <v>0.8513853904282116</v>
      </c>
      <c r="M299" s="19">
        <f t="shared" si="48"/>
        <v>572.88135593220341</v>
      </c>
      <c r="N299" s="2" t="str">
        <f t="shared" si="49"/>
        <v>not eligible for chi-square test</v>
      </c>
      <c r="P299" s="19"/>
      <c r="Q299" s="1"/>
      <c r="R299" s="29" t="str">
        <f t="shared" si="50"/>
        <v>not eligible for chi-square testing</v>
      </c>
    </row>
    <row r="300" spans="1:18" x14ac:dyDescent="0.2">
      <c r="A300" s="1" t="s">
        <v>563</v>
      </c>
      <c r="B300" s="16">
        <v>2666</v>
      </c>
      <c r="C300" s="15">
        <v>23</v>
      </c>
      <c r="D300" s="17">
        <v>2643</v>
      </c>
      <c r="E300" s="17">
        <v>143</v>
      </c>
      <c r="F300" s="17">
        <v>2</v>
      </c>
      <c r="G300" s="17">
        <v>141</v>
      </c>
      <c r="H300" s="18">
        <f t="shared" si="43"/>
        <v>23.727305090779637</v>
      </c>
      <c r="I300" s="20">
        <f t="shared" si="44"/>
        <v>2642.2726949092203</v>
      </c>
      <c r="J300" s="20">
        <f t="shared" si="45"/>
        <v>1.2726949092203632</v>
      </c>
      <c r="K300" s="20">
        <f t="shared" si="46"/>
        <v>141.72730509077965</v>
      </c>
      <c r="L300" s="20">
        <f t="shared" si="47"/>
        <v>0.72730509077963679</v>
      </c>
      <c r="M300" s="19">
        <f t="shared" si="48"/>
        <v>57.14685314685314</v>
      </c>
      <c r="N300" s="2" t="str">
        <f t="shared" si="49"/>
        <v>not eligible for chi-square test</v>
      </c>
      <c r="P300" s="19"/>
      <c r="Q300" s="1"/>
      <c r="R300" s="29" t="str">
        <f t="shared" si="50"/>
        <v>not eligible for chi-square testing</v>
      </c>
    </row>
    <row r="301" spans="1:18" x14ac:dyDescent="0.2">
      <c r="A301" s="1" t="s">
        <v>581</v>
      </c>
      <c r="B301" s="16">
        <v>6</v>
      </c>
      <c r="C301" s="15">
        <v>0</v>
      </c>
      <c r="D301" s="17">
        <v>6</v>
      </c>
      <c r="E301" s="17">
        <v>0</v>
      </c>
      <c r="F301" s="17">
        <v>0</v>
      </c>
      <c r="G301" s="17">
        <v>0</v>
      </c>
      <c r="H301" s="18">
        <f t="shared" si="43"/>
        <v>0</v>
      </c>
      <c r="I301" s="20">
        <f t="shared" si="44"/>
        <v>6</v>
      </c>
      <c r="J301" s="20">
        <f t="shared" si="45"/>
        <v>0</v>
      </c>
      <c r="K301" s="20">
        <f t="shared" si="46"/>
        <v>0</v>
      </c>
      <c r="L301" s="20">
        <f t="shared" si="47"/>
        <v>0</v>
      </c>
      <c r="M301" s="19" t="e">
        <f t="shared" si="48"/>
        <v>#DIV/0!</v>
      </c>
      <c r="N301" s="2" t="str">
        <f t="shared" si="49"/>
        <v>not eligible for chi-square test</v>
      </c>
      <c r="P301" s="19"/>
      <c r="Q301" s="1"/>
      <c r="R301" s="29" t="str">
        <f t="shared" si="50"/>
        <v>not eligible for chi-square testing</v>
      </c>
    </row>
    <row r="302" spans="1:18" x14ac:dyDescent="0.2">
      <c r="A302" s="1" t="s">
        <v>579</v>
      </c>
      <c r="B302" s="16">
        <v>3565</v>
      </c>
      <c r="C302" s="15">
        <v>197</v>
      </c>
      <c r="D302" s="17">
        <v>3368</v>
      </c>
      <c r="E302" s="17">
        <v>82</v>
      </c>
      <c r="F302" s="17">
        <v>2</v>
      </c>
      <c r="G302" s="17">
        <v>80</v>
      </c>
      <c r="H302" s="18">
        <f t="shared" si="43"/>
        <v>194.52563751028242</v>
      </c>
      <c r="I302" s="20">
        <f t="shared" si="44"/>
        <v>3370.4743624897174</v>
      </c>
      <c r="J302" s="20">
        <f t="shared" si="45"/>
        <v>4.474362489717576</v>
      </c>
      <c r="K302" s="20">
        <f t="shared" si="46"/>
        <v>77.525637510282422</v>
      </c>
      <c r="L302" s="20">
        <f t="shared" si="47"/>
        <v>-2.474362489717576</v>
      </c>
      <c r="M302" s="19">
        <f t="shared" si="48"/>
        <v>-55.300894717489889</v>
      </c>
      <c r="N302" s="2" t="str">
        <f t="shared" si="49"/>
        <v>not eligible for chi-square test</v>
      </c>
      <c r="P302" s="19"/>
      <c r="Q302" s="1"/>
      <c r="R302" s="29" t="str">
        <f t="shared" si="50"/>
        <v>not eligible for chi-square testing</v>
      </c>
    </row>
    <row r="303" spans="1:18" x14ac:dyDescent="0.2">
      <c r="A303" s="1" t="s">
        <v>183</v>
      </c>
      <c r="B303" s="16">
        <v>384</v>
      </c>
      <c r="C303" s="15">
        <v>11</v>
      </c>
      <c r="D303" s="17">
        <v>373</v>
      </c>
      <c r="E303" s="17">
        <v>4</v>
      </c>
      <c r="F303" s="17">
        <v>0</v>
      </c>
      <c r="G303" s="17">
        <v>4</v>
      </c>
      <c r="H303" s="18">
        <f t="shared" si="43"/>
        <v>10.88659793814433</v>
      </c>
      <c r="I303" s="20">
        <f t="shared" si="44"/>
        <v>373.11340206185571</v>
      </c>
      <c r="J303" s="20">
        <f t="shared" si="45"/>
        <v>0.1134020618556701</v>
      </c>
      <c r="K303" s="20">
        <f t="shared" si="46"/>
        <v>3.8865979381443299</v>
      </c>
      <c r="L303" s="20">
        <f t="shared" si="47"/>
        <v>-0.1134020618556701</v>
      </c>
      <c r="M303" s="19">
        <f t="shared" si="48"/>
        <v>-100</v>
      </c>
      <c r="N303" s="2" t="str">
        <f t="shared" si="49"/>
        <v>not eligible for chi-square test</v>
      </c>
      <c r="P303" s="19"/>
      <c r="Q303" s="1"/>
      <c r="R303" s="29" t="str">
        <f t="shared" si="50"/>
        <v>not eligible for chi-square testing</v>
      </c>
    </row>
    <row r="304" spans="1:18" x14ac:dyDescent="0.2">
      <c r="A304" s="1" t="s">
        <v>253</v>
      </c>
      <c r="B304" s="16">
        <v>301</v>
      </c>
      <c r="C304" s="15">
        <v>0</v>
      </c>
      <c r="D304" s="17">
        <v>301</v>
      </c>
      <c r="E304" s="17">
        <v>2</v>
      </c>
      <c r="F304" s="17">
        <v>0</v>
      </c>
      <c r="G304" s="17">
        <v>2</v>
      </c>
      <c r="H304" s="18">
        <f t="shared" si="43"/>
        <v>0</v>
      </c>
      <c r="I304" s="20">
        <f t="shared" si="44"/>
        <v>301</v>
      </c>
      <c r="J304" s="20">
        <f t="shared" si="45"/>
        <v>0</v>
      </c>
      <c r="K304" s="20">
        <f t="shared" si="46"/>
        <v>2</v>
      </c>
      <c r="L304" s="20">
        <f t="shared" si="47"/>
        <v>0</v>
      </c>
      <c r="M304" s="19" t="e">
        <f t="shared" si="48"/>
        <v>#DIV/0!</v>
      </c>
      <c r="N304" s="2" t="str">
        <f t="shared" si="49"/>
        <v>not eligible for chi-square test</v>
      </c>
      <c r="P304" s="19"/>
      <c r="Q304" s="1"/>
      <c r="R304" s="29" t="str">
        <f t="shared" si="50"/>
        <v>not eligible for chi-square testing</v>
      </c>
    </row>
    <row r="305" spans="1:18" x14ac:dyDescent="0.2">
      <c r="A305" s="1" t="s">
        <v>429</v>
      </c>
      <c r="B305" s="16">
        <v>827</v>
      </c>
      <c r="C305" s="15">
        <v>22</v>
      </c>
      <c r="D305" s="17">
        <v>805</v>
      </c>
      <c r="E305" s="17">
        <v>4</v>
      </c>
      <c r="F305" s="17">
        <v>0</v>
      </c>
      <c r="G305" s="17">
        <v>4</v>
      </c>
      <c r="H305" s="18">
        <f t="shared" si="43"/>
        <v>21.894103489771361</v>
      </c>
      <c r="I305" s="20">
        <f t="shared" si="44"/>
        <v>805.1058965102286</v>
      </c>
      <c r="J305" s="20">
        <f t="shared" si="45"/>
        <v>0.10589651022864019</v>
      </c>
      <c r="K305" s="20">
        <f t="shared" si="46"/>
        <v>3.8941034897713598</v>
      </c>
      <c r="L305" s="20">
        <f t="shared" si="47"/>
        <v>-0.10589651022864019</v>
      </c>
      <c r="M305" s="19">
        <f t="shared" si="48"/>
        <v>-100</v>
      </c>
      <c r="N305" s="2" t="str">
        <f t="shared" si="49"/>
        <v>not eligible for chi-square test</v>
      </c>
      <c r="P305" s="19"/>
      <c r="Q305" s="1"/>
      <c r="R305" s="29" t="str">
        <f t="shared" si="50"/>
        <v>not eligible for chi-square testing</v>
      </c>
    </row>
    <row r="306" spans="1:18" x14ac:dyDescent="0.2">
      <c r="A306" s="1" t="s">
        <v>435</v>
      </c>
      <c r="B306" s="16">
        <v>436</v>
      </c>
      <c r="C306" s="15">
        <v>16</v>
      </c>
      <c r="D306" s="17">
        <v>420</v>
      </c>
      <c r="E306" s="17">
        <v>3</v>
      </c>
      <c r="F306" s="17">
        <v>0</v>
      </c>
      <c r="G306" s="17">
        <v>3</v>
      </c>
      <c r="H306" s="18">
        <f t="shared" si="43"/>
        <v>15.890660592255125</v>
      </c>
      <c r="I306" s="20">
        <f t="shared" si="44"/>
        <v>420.10933940774487</v>
      </c>
      <c r="J306" s="20">
        <f t="shared" si="45"/>
        <v>0.10933940774487472</v>
      </c>
      <c r="K306" s="20">
        <f t="shared" si="46"/>
        <v>2.8906605922551254</v>
      </c>
      <c r="L306" s="20">
        <f t="shared" si="47"/>
        <v>-0.10933940774487472</v>
      </c>
      <c r="M306" s="19">
        <f t="shared" si="48"/>
        <v>-100</v>
      </c>
      <c r="N306" s="2" t="str">
        <f t="shared" si="49"/>
        <v>not eligible for chi-square test</v>
      </c>
      <c r="P306" s="19"/>
      <c r="Q306" s="1"/>
      <c r="R306" s="29" t="str">
        <f t="shared" si="50"/>
        <v>not eligible for chi-square testing</v>
      </c>
    </row>
    <row r="307" spans="1:18" x14ac:dyDescent="0.2">
      <c r="A307" s="1" t="s">
        <v>37</v>
      </c>
      <c r="B307" s="16">
        <v>39</v>
      </c>
      <c r="C307" s="15">
        <v>0</v>
      </c>
      <c r="D307" s="17">
        <v>39</v>
      </c>
      <c r="E307" s="17">
        <v>2</v>
      </c>
      <c r="F307" s="17">
        <v>0</v>
      </c>
      <c r="G307" s="17">
        <v>2</v>
      </c>
      <c r="H307" s="18">
        <f t="shared" si="43"/>
        <v>0</v>
      </c>
      <c r="I307" s="20">
        <f t="shared" si="44"/>
        <v>39</v>
      </c>
      <c r="J307" s="20">
        <f t="shared" si="45"/>
        <v>0</v>
      </c>
      <c r="K307" s="20">
        <f t="shared" si="46"/>
        <v>2</v>
      </c>
      <c r="L307" s="20">
        <f t="shared" si="47"/>
        <v>0</v>
      </c>
      <c r="M307" s="19" t="e">
        <f t="shared" si="48"/>
        <v>#DIV/0!</v>
      </c>
      <c r="N307" s="2" t="str">
        <f t="shared" si="49"/>
        <v>not eligible for chi-square test</v>
      </c>
      <c r="P307" s="19"/>
      <c r="Q307" s="1"/>
      <c r="R307" s="29" t="str">
        <f t="shared" si="50"/>
        <v>not eligible for chi-square testing</v>
      </c>
    </row>
    <row r="308" spans="1:18" x14ac:dyDescent="0.2">
      <c r="A308" s="1" t="s">
        <v>375</v>
      </c>
      <c r="B308" s="16">
        <v>629</v>
      </c>
      <c r="C308" s="15">
        <v>6</v>
      </c>
      <c r="D308" s="17">
        <v>623</v>
      </c>
      <c r="E308" s="17">
        <v>4</v>
      </c>
      <c r="F308" s="17">
        <v>0</v>
      </c>
      <c r="G308" s="17">
        <v>4</v>
      </c>
      <c r="H308" s="18">
        <f t="shared" si="43"/>
        <v>5.9620853080568725</v>
      </c>
      <c r="I308" s="20">
        <f t="shared" si="44"/>
        <v>623.03791469194312</v>
      </c>
      <c r="J308" s="20">
        <f t="shared" si="45"/>
        <v>3.7914691943127965E-2</v>
      </c>
      <c r="K308" s="20">
        <f t="shared" si="46"/>
        <v>3.9620853080568721</v>
      </c>
      <c r="L308" s="20">
        <f t="shared" si="47"/>
        <v>-3.7914691943127965E-2</v>
      </c>
      <c r="M308" s="19">
        <f t="shared" si="48"/>
        <v>-100</v>
      </c>
      <c r="N308" s="2" t="str">
        <f t="shared" si="49"/>
        <v>not eligible for chi-square test</v>
      </c>
      <c r="P308" s="19"/>
      <c r="Q308" s="1"/>
      <c r="R308" s="29" t="str">
        <f t="shared" si="50"/>
        <v>not eligible for chi-square testing</v>
      </c>
    </row>
    <row r="309" spans="1:18" x14ac:dyDescent="0.2">
      <c r="A309" s="1" t="s">
        <v>439</v>
      </c>
      <c r="B309" s="16">
        <v>1644</v>
      </c>
      <c r="C309" s="15">
        <v>16</v>
      </c>
      <c r="D309" s="17">
        <v>1628</v>
      </c>
      <c r="E309" s="17">
        <v>18</v>
      </c>
      <c r="F309" s="17">
        <v>0</v>
      </c>
      <c r="G309" s="17">
        <v>18</v>
      </c>
      <c r="H309" s="18">
        <f t="shared" si="43"/>
        <v>15.826714801444043</v>
      </c>
      <c r="I309" s="20">
        <f t="shared" si="44"/>
        <v>1628.173285198556</v>
      </c>
      <c r="J309" s="20">
        <f t="shared" si="45"/>
        <v>0.17328519855595667</v>
      </c>
      <c r="K309" s="20">
        <f t="shared" si="46"/>
        <v>17.826714801444041</v>
      </c>
      <c r="L309" s="20">
        <f t="shared" si="47"/>
        <v>-0.17328519855595667</v>
      </c>
      <c r="M309" s="19">
        <f t="shared" si="48"/>
        <v>-100</v>
      </c>
      <c r="N309" s="2" t="str">
        <f t="shared" si="49"/>
        <v>not eligible for chi-square test</v>
      </c>
      <c r="P309" s="19"/>
      <c r="Q309" s="1"/>
      <c r="R309" s="29" t="str">
        <f t="shared" si="50"/>
        <v>not eligible for chi-square testing</v>
      </c>
    </row>
    <row r="310" spans="1:18" x14ac:dyDescent="0.2">
      <c r="A310" s="1" t="s">
        <v>441</v>
      </c>
      <c r="B310" s="16">
        <v>1472</v>
      </c>
      <c r="C310" s="15">
        <v>28</v>
      </c>
      <c r="D310" s="17">
        <v>1444</v>
      </c>
      <c r="E310" s="17">
        <v>4</v>
      </c>
      <c r="F310" s="17">
        <v>0</v>
      </c>
      <c r="G310" s="17">
        <v>4</v>
      </c>
      <c r="H310" s="18">
        <f t="shared" si="43"/>
        <v>27.924119241192411</v>
      </c>
      <c r="I310" s="20">
        <f t="shared" si="44"/>
        <v>1444.0758807588077</v>
      </c>
      <c r="J310" s="20">
        <f t="shared" si="45"/>
        <v>7.5880758807588072E-2</v>
      </c>
      <c r="K310" s="20">
        <f t="shared" si="46"/>
        <v>3.924119241192412</v>
      </c>
      <c r="L310" s="20">
        <f t="shared" si="47"/>
        <v>-7.5880758807588072E-2</v>
      </c>
      <c r="M310" s="19">
        <f t="shared" si="48"/>
        <v>-100</v>
      </c>
      <c r="N310" s="2" t="str">
        <f t="shared" si="49"/>
        <v>not eligible for chi-square test</v>
      </c>
      <c r="P310" s="19"/>
      <c r="Q310" s="1"/>
      <c r="R310" s="29" t="str">
        <f t="shared" si="50"/>
        <v>not eligible for chi-square testing</v>
      </c>
    </row>
    <row r="311" spans="1:18" x14ac:dyDescent="0.2">
      <c r="A311" s="1" t="s">
        <v>445</v>
      </c>
      <c r="B311" s="16">
        <v>4402</v>
      </c>
      <c r="C311" s="15">
        <v>77</v>
      </c>
      <c r="D311" s="17">
        <v>4325</v>
      </c>
      <c r="E311" s="17">
        <v>150</v>
      </c>
      <c r="F311" s="17">
        <v>2</v>
      </c>
      <c r="G311" s="17">
        <v>148</v>
      </c>
      <c r="H311" s="18">
        <f t="shared" si="43"/>
        <v>76.396748681898075</v>
      </c>
      <c r="I311" s="20">
        <f t="shared" si="44"/>
        <v>4325.6032513181017</v>
      </c>
      <c r="J311" s="20">
        <f t="shared" si="45"/>
        <v>2.603251318101933</v>
      </c>
      <c r="K311" s="20">
        <f t="shared" si="46"/>
        <v>147.39674868189806</v>
      </c>
      <c r="L311" s="20">
        <f t="shared" si="47"/>
        <v>-0.603251318101933</v>
      </c>
      <c r="M311" s="19">
        <f t="shared" si="48"/>
        <v>-23.172995780590711</v>
      </c>
      <c r="N311" s="2" t="str">
        <f t="shared" si="49"/>
        <v>not eligible for chi-square test</v>
      </c>
      <c r="P311" s="19"/>
      <c r="Q311" s="1"/>
      <c r="R311" s="29" t="str">
        <f t="shared" si="50"/>
        <v>not eligible for chi-square testing</v>
      </c>
    </row>
    <row r="312" spans="1:18" x14ac:dyDescent="0.2">
      <c r="J312" s="20"/>
      <c r="K312" s="20"/>
      <c r="L312" s="20"/>
      <c r="M312" s="20"/>
    </row>
    <row r="313" spans="1:18" x14ac:dyDescent="0.2">
      <c r="J313" s="20"/>
      <c r="K313" s="20"/>
      <c r="L313" s="20"/>
      <c r="M313" s="20"/>
    </row>
    <row r="314" spans="1:18" x14ac:dyDescent="0.2">
      <c r="J314" s="20"/>
      <c r="K314" s="20"/>
      <c r="L314" s="20"/>
      <c r="M314" s="20"/>
    </row>
    <row r="316" spans="1:18" x14ac:dyDescent="0.2">
      <c r="J316" s="20"/>
      <c r="K316" s="20"/>
      <c r="L316" s="20"/>
      <c r="M316" s="20"/>
    </row>
    <row r="317" spans="1:18" x14ac:dyDescent="0.2">
      <c r="J317" s="20"/>
      <c r="K317" s="20"/>
      <c r="L317" s="20"/>
      <c r="M317" s="20"/>
    </row>
    <row r="318" spans="1:18" ht="15.75" x14ac:dyDescent="0.25">
      <c r="A318" s="8"/>
      <c r="I318" s="25"/>
      <c r="J318" s="25"/>
      <c r="K318" s="25"/>
      <c r="L318" s="25"/>
      <c r="M318" s="25"/>
      <c r="O318" s="20"/>
      <c r="P318" s="20"/>
    </row>
  </sheetData>
  <sortState xmlns:xlrd2="http://schemas.microsoft.com/office/spreadsheetml/2017/richdata2" ref="A18:N311">
    <sortCondition ref="A17:A31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2FE22-4093-4FAD-A191-503EBD461AE5}">
  <dimension ref="A1:S323"/>
  <sheetViews>
    <sheetView workbookViewId="0">
      <selection activeCell="A6" sqref="A6:XFD6"/>
    </sheetView>
  </sheetViews>
  <sheetFormatPr defaultColWidth="8.88671875" defaultRowHeight="12.75" x14ac:dyDescent="0.2"/>
  <cols>
    <col min="1" max="1" width="35.5546875" style="1" customWidth="1"/>
    <col min="2" max="2" width="8.77734375" style="15" bestFit="1" customWidth="1"/>
    <col min="3" max="3" width="5" style="16" bestFit="1" customWidth="1"/>
    <col min="4" max="4" width="6.44140625" style="15" bestFit="1" customWidth="1"/>
    <col min="5" max="5" width="8" style="17" customWidth="1"/>
    <col min="6" max="6" width="4.77734375" style="17" bestFit="1" customWidth="1"/>
    <col min="7" max="7" width="6.44140625" style="17" bestFit="1" customWidth="1"/>
    <col min="8" max="8" width="6.88671875" style="17" bestFit="1" customWidth="1"/>
    <col min="9" max="10" width="10.5546875" style="25" bestFit="1" customWidth="1"/>
    <col min="11" max="12" width="10.77734375" style="25" bestFit="1" customWidth="1"/>
    <col min="13" max="13" width="15.6640625" style="25" bestFit="1" customWidth="1"/>
    <col min="14" max="14" width="17" style="19" bestFit="1" customWidth="1"/>
    <col min="15" max="15" width="19.44140625" style="2" bestFit="1" customWidth="1"/>
    <col min="16" max="16" width="8.109375" style="2" bestFit="1" customWidth="1"/>
    <col min="17" max="17" width="9.33203125" style="19" bestFit="1" customWidth="1"/>
    <col min="18" max="18" width="23.6640625" style="19" bestFit="1" customWidth="1"/>
    <col min="19" max="19" width="24.77734375" style="1" bestFit="1" customWidth="1"/>
    <col min="20" max="16384" width="8.88671875" style="1"/>
  </cols>
  <sheetData>
    <row r="1" spans="1:19" s="7" customFormat="1" ht="39" customHeight="1" x14ac:dyDescent="0.2">
      <c r="A1" s="4" t="s">
        <v>631</v>
      </c>
      <c r="B1" s="4" t="s">
        <v>0</v>
      </c>
      <c r="C1" s="5" t="s">
        <v>633</v>
      </c>
      <c r="D1" s="5" t="s">
        <v>632</v>
      </c>
      <c r="E1" s="5" t="s">
        <v>634</v>
      </c>
      <c r="F1" s="5" t="s">
        <v>671</v>
      </c>
      <c r="G1" s="5" t="s">
        <v>672</v>
      </c>
      <c r="H1" s="5" t="s">
        <v>673</v>
      </c>
      <c r="I1" s="6" t="s">
        <v>638</v>
      </c>
      <c r="J1" s="26" t="s">
        <v>639</v>
      </c>
      <c r="K1" s="26" t="s">
        <v>674</v>
      </c>
      <c r="L1" s="26" t="s">
        <v>675</v>
      </c>
      <c r="M1" s="26" t="s">
        <v>676</v>
      </c>
      <c r="N1" s="26" t="s">
        <v>677</v>
      </c>
      <c r="O1" s="4" t="s">
        <v>1</v>
      </c>
      <c r="P1" s="4" t="s">
        <v>2</v>
      </c>
      <c r="Q1" s="4" t="s">
        <v>3</v>
      </c>
      <c r="R1" s="4" t="s">
        <v>4</v>
      </c>
      <c r="S1" s="27" t="s">
        <v>627</v>
      </c>
    </row>
    <row r="2" spans="1:19" ht="15.75" x14ac:dyDescent="0.25">
      <c r="A2" s="8" t="s">
        <v>662</v>
      </c>
      <c r="O2" s="20"/>
      <c r="P2" s="20"/>
    </row>
    <row r="3" spans="1:19" x14ac:dyDescent="0.2">
      <c r="A3" s="1" t="s">
        <v>109</v>
      </c>
      <c r="B3" s="16" t="s">
        <v>110</v>
      </c>
      <c r="C3" s="15">
        <v>22019</v>
      </c>
      <c r="D3" s="17">
        <v>362</v>
      </c>
      <c r="E3" s="17">
        <v>21657</v>
      </c>
      <c r="F3" s="17">
        <v>346</v>
      </c>
      <c r="G3" s="17">
        <v>1</v>
      </c>
      <c r="H3" s="18">
        <v>345</v>
      </c>
      <c r="I3" s="25">
        <f>(C3/SUM(C3,F3))*SUM(D3,G3)</f>
        <v>357.38417169684777</v>
      </c>
      <c r="J3" s="25">
        <f>(C3/SUM(C3,F3))*SUM(E3,H3)</f>
        <v>21661.615828303151</v>
      </c>
      <c r="K3" s="25">
        <f>(F3/SUM(C3,F3))*SUM(D3,G3)</f>
        <v>5.6158283031522469</v>
      </c>
      <c r="L3" s="25">
        <f>(F3/SUM(C3,F3))*SUM(E3,H3)</f>
        <v>340.38417169684777</v>
      </c>
      <c r="M3" s="25">
        <f>G3-K3</f>
        <v>-4.6158283031522469</v>
      </c>
      <c r="N3" s="19">
        <f>100*(M3/K3)</f>
        <v>-82.193187789614484</v>
      </c>
      <c r="O3" s="20" t="str">
        <f>IF(AND(I3&gt;=5,J3&gt;=5,K3&gt;=5,L3&gt;=5),"eligible for chi-square test","not eligible for chi-square test")</f>
        <v>eligible for chi-square test</v>
      </c>
      <c r="P3" s="20">
        <f>(((D3-I3)^2)/I3)+(((E3-J3)^2)/J3)+(((G3-K3)^2)/K3)+(((H3-L3)^2)/L3)</f>
        <v>3.9170897602193975</v>
      </c>
      <c r="Q3" s="19">
        <f>_xlfn.CHISQ.DIST.RT(P3,1)</f>
        <v>4.7797555442678774E-2</v>
      </c>
      <c r="R3" s="19" t="str">
        <f>IF(Q3&lt;0.01,"statistically significant at p&lt;0.01","not statistically significant at p&lt;0.01")</f>
        <v>not statistically significant at p&lt;0.01</v>
      </c>
      <c r="S3" s="1" t="str">
        <f>IF(O3="not eligible for chi-square test","not eligible for chi-square testing",IF(Q3&gt;=0.01,"test results not statistically significant",IF(M3&lt;=0,"test results statistically significant, minority NOT overrepresented in searches",IF(M3&gt;0,"test results statistically significant, minority overrepresented in searches"))))</f>
        <v>test results not statistically significant</v>
      </c>
    </row>
    <row r="4" spans="1:19" s="7" customFormat="1" x14ac:dyDescent="0.2">
      <c r="A4" s="30"/>
      <c r="B4" s="31"/>
      <c r="C4" s="31"/>
      <c r="D4" s="31"/>
      <c r="E4" s="31"/>
      <c r="F4" s="31"/>
      <c r="G4" s="31"/>
      <c r="H4" s="32"/>
      <c r="I4" s="33"/>
      <c r="J4" s="33"/>
      <c r="K4" s="33"/>
      <c r="L4" s="33"/>
      <c r="M4" s="34"/>
      <c r="N4" s="30"/>
      <c r="O4" s="35"/>
      <c r="P4" s="35"/>
      <c r="Q4" s="30"/>
      <c r="R4" s="30"/>
    </row>
    <row r="5" spans="1:19" s="7" customFormat="1" x14ac:dyDescent="0.2">
      <c r="A5" s="30"/>
      <c r="B5" s="31"/>
      <c r="C5" s="31"/>
      <c r="D5" s="31"/>
      <c r="E5" s="31"/>
      <c r="F5" s="31"/>
      <c r="G5" s="31"/>
      <c r="H5" s="32"/>
      <c r="I5" s="33"/>
      <c r="J5" s="33"/>
      <c r="K5" s="33"/>
      <c r="L5" s="33"/>
      <c r="M5" s="34"/>
      <c r="N5" s="30"/>
      <c r="O5" s="35"/>
      <c r="P5" s="35"/>
      <c r="Q5" s="30"/>
      <c r="R5" s="30"/>
    </row>
    <row r="6" spans="1:19" ht="15.75" x14ac:dyDescent="0.25">
      <c r="A6" s="8" t="s">
        <v>653</v>
      </c>
    </row>
    <row r="7" spans="1:19" x14ac:dyDescent="0.2">
      <c r="A7" s="1" t="s">
        <v>419</v>
      </c>
      <c r="B7" s="16" t="s">
        <v>420</v>
      </c>
      <c r="C7" s="15">
        <v>1940</v>
      </c>
      <c r="D7" s="17">
        <v>38</v>
      </c>
      <c r="E7" s="17">
        <v>1902</v>
      </c>
      <c r="F7" s="17">
        <v>3</v>
      </c>
      <c r="G7" s="17">
        <v>0</v>
      </c>
      <c r="H7" s="18">
        <v>3</v>
      </c>
      <c r="I7" s="25">
        <f t="shared" ref="I7:I70" si="0">(C7/SUM(C7,F7))*SUM(D7,G7)</f>
        <v>37.941327843540918</v>
      </c>
      <c r="J7" s="25">
        <f t="shared" ref="J7:J70" si="1">(C7/SUM(C7,F7))*SUM(E7,H7)</f>
        <v>1902.0586721564591</v>
      </c>
      <c r="K7" s="25">
        <f t="shared" ref="K7:K70" si="2">(F7/SUM(C7,F7))*SUM(D7,G7)</f>
        <v>5.8672156459083892E-2</v>
      </c>
      <c r="L7" s="25">
        <f t="shared" ref="L7:L70" si="3">(F7/SUM(C7,F7))*SUM(E7,H7)</f>
        <v>2.941327843540916</v>
      </c>
      <c r="M7" s="25">
        <f t="shared" ref="M7:M70" si="4">G7-K7</f>
        <v>-5.8672156459083892E-2</v>
      </c>
      <c r="N7" s="19">
        <f t="shared" ref="N7:N70" si="5">100*(M7/K7)</f>
        <v>-100</v>
      </c>
      <c r="O7" s="2" t="str">
        <f t="shared" ref="O7:O70" si="6">IF(AND(I7&gt;=5,J7&gt;=5,K7&gt;=5,L7&gt;=5),"eligible for chi-square test","not eligible for chi-square test")</f>
        <v>not eligible for chi-square test</v>
      </c>
      <c r="S7" s="1" t="str">
        <f t="shared" ref="S7:S70" si="7">IF(O7="not eligible for chi-square test","not eligible for chi-square testing",IF(Q7&gt;=0.01,"test results not statistically significant",IF(M7&lt;=0,"test results statistically significant, minority NOT overrepresented in searches",IF(M7&gt;0,"test results statistically significant, minority overrepresented in searches"))))</f>
        <v>not eligible for chi-square testing</v>
      </c>
    </row>
    <row r="8" spans="1:19" x14ac:dyDescent="0.2">
      <c r="A8" s="1" t="s">
        <v>5</v>
      </c>
      <c r="B8" s="16" t="s">
        <v>6</v>
      </c>
      <c r="C8" s="15">
        <v>393</v>
      </c>
      <c r="D8" s="17">
        <v>11</v>
      </c>
      <c r="E8" s="17">
        <v>382</v>
      </c>
      <c r="F8" s="17">
        <v>0</v>
      </c>
      <c r="G8" s="17">
        <v>0</v>
      </c>
      <c r="H8" s="18">
        <v>0</v>
      </c>
      <c r="I8" s="25">
        <f t="shared" si="0"/>
        <v>11</v>
      </c>
      <c r="J8" s="25">
        <f t="shared" si="1"/>
        <v>382</v>
      </c>
      <c r="K8" s="25">
        <f t="shared" si="2"/>
        <v>0</v>
      </c>
      <c r="L8" s="25">
        <f t="shared" si="3"/>
        <v>0</v>
      </c>
      <c r="M8" s="25">
        <f t="shared" si="4"/>
        <v>0</v>
      </c>
      <c r="N8" s="19" t="e">
        <f t="shared" si="5"/>
        <v>#DIV/0!</v>
      </c>
      <c r="O8" s="20" t="str">
        <f t="shared" si="6"/>
        <v>not eligible for chi-square test</v>
      </c>
      <c r="P8" s="20"/>
      <c r="S8" s="1" t="str">
        <f t="shared" si="7"/>
        <v>not eligible for chi-square testing</v>
      </c>
    </row>
    <row r="9" spans="1:19" x14ac:dyDescent="0.2">
      <c r="A9" s="1" t="s">
        <v>19</v>
      </c>
      <c r="B9" s="16" t="s">
        <v>20</v>
      </c>
      <c r="C9" s="15">
        <v>4475</v>
      </c>
      <c r="D9" s="17">
        <v>21</v>
      </c>
      <c r="E9" s="17">
        <v>4454</v>
      </c>
      <c r="F9" s="17">
        <v>24</v>
      </c>
      <c r="G9" s="17">
        <v>0</v>
      </c>
      <c r="H9" s="18">
        <v>24</v>
      </c>
      <c r="I9" s="25">
        <f t="shared" si="0"/>
        <v>20.887975105579017</v>
      </c>
      <c r="J9" s="25">
        <f t="shared" si="1"/>
        <v>4454.1120248944208</v>
      </c>
      <c r="K9" s="25">
        <f t="shared" si="2"/>
        <v>0.11202489442098244</v>
      </c>
      <c r="L9" s="25">
        <f t="shared" si="3"/>
        <v>23.88797510557902</v>
      </c>
      <c r="M9" s="25">
        <f t="shared" si="4"/>
        <v>-0.11202489442098244</v>
      </c>
      <c r="N9" s="19">
        <f t="shared" si="5"/>
        <v>-100</v>
      </c>
      <c r="O9" s="20" t="str">
        <f t="shared" si="6"/>
        <v>not eligible for chi-square test</v>
      </c>
      <c r="P9" s="20"/>
      <c r="S9" s="1" t="str">
        <f t="shared" si="7"/>
        <v>not eligible for chi-square testing</v>
      </c>
    </row>
    <row r="10" spans="1:19" x14ac:dyDescent="0.2">
      <c r="A10" s="1" t="s">
        <v>13</v>
      </c>
      <c r="B10" s="16" t="s">
        <v>14</v>
      </c>
      <c r="C10" s="15">
        <v>8</v>
      </c>
      <c r="D10" s="17">
        <v>0</v>
      </c>
      <c r="E10" s="17">
        <v>8</v>
      </c>
      <c r="F10" s="17">
        <v>0</v>
      </c>
      <c r="G10" s="17">
        <v>0</v>
      </c>
      <c r="H10" s="18">
        <v>0</v>
      </c>
      <c r="I10" s="25">
        <f t="shared" si="0"/>
        <v>0</v>
      </c>
      <c r="J10" s="25">
        <f t="shared" si="1"/>
        <v>8</v>
      </c>
      <c r="K10" s="25">
        <f t="shared" si="2"/>
        <v>0</v>
      </c>
      <c r="L10" s="25">
        <f t="shared" si="3"/>
        <v>0</v>
      </c>
      <c r="M10" s="25">
        <f t="shared" si="4"/>
        <v>0</v>
      </c>
      <c r="N10" s="19" t="e">
        <f t="shared" si="5"/>
        <v>#DIV/0!</v>
      </c>
      <c r="O10" s="20" t="str">
        <f t="shared" si="6"/>
        <v>not eligible for chi-square test</v>
      </c>
      <c r="P10" s="20"/>
      <c r="S10" s="1" t="str">
        <f t="shared" si="7"/>
        <v>not eligible for chi-square testing</v>
      </c>
    </row>
    <row r="11" spans="1:19" x14ac:dyDescent="0.2">
      <c r="A11" s="1" t="s">
        <v>451</v>
      </c>
      <c r="B11" s="16" t="s">
        <v>452</v>
      </c>
      <c r="C11" s="15">
        <v>5</v>
      </c>
      <c r="D11" s="17">
        <v>0</v>
      </c>
      <c r="E11" s="17">
        <v>5</v>
      </c>
      <c r="F11" s="17">
        <v>0</v>
      </c>
      <c r="G11" s="17">
        <v>0</v>
      </c>
      <c r="H11" s="18">
        <v>0</v>
      </c>
      <c r="I11" s="25">
        <f t="shared" si="0"/>
        <v>0</v>
      </c>
      <c r="J11" s="25">
        <f t="shared" si="1"/>
        <v>5</v>
      </c>
      <c r="K11" s="25">
        <f t="shared" si="2"/>
        <v>0</v>
      </c>
      <c r="L11" s="25">
        <f t="shared" si="3"/>
        <v>0</v>
      </c>
      <c r="M11" s="25">
        <f t="shared" si="4"/>
        <v>0</v>
      </c>
      <c r="N11" s="19" t="e">
        <f t="shared" si="5"/>
        <v>#DIV/0!</v>
      </c>
      <c r="O11" s="2" t="str">
        <f t="shared" si="6"/>
        <v>not eligible for chi-square test</v>
      </c>
      <c r="S11" s="1" t="str">
        <f t="shared" si="7"/>
        <v>not eligible for chi-square testing</v>
      </c>
    </row>
    <row r="12" spans="1:19" x14ac:dyDescent="0.2">
      <c r="A12" s="1" t="s">
        <v>449</v>
      </c>
      <c r="B12" s="16" t="s">
        <v>450</v>
      </c>
      <c r="C12" s="15">
        <v>3305</v>
      </c>
      <c r="D12" s="17">
        <v>10</v>
      </c>
      <c r="E12" s="17">
        <v>3295</v>
      </c>
      <c r="F12" s="17">
        <v>59</v>
      </c>
      <c r="G12" s="17">
        <v>0</v>
      </c>
      <c r="H12" s="18">
        <v>59</v>
      </c>
      <c r="I12" s="25">
        <f t="shared" si="0"/>
        <v>9.8246135552913199</v>
      </c>
      <c r="J12" s="25">
        <f t="shared" si="1"/>
        <v>3295.1753864447087</v>
      </c>
      <c r="K12" s="25">
        <f t="shared" si="2"/>
        <v>0.17538644470868014</v>
      </c>
      <c r="L12" s="25">
        <f t="shared" si="3"/>
        <v>58.824613555291322</v>
      </c>
      <c r="M12" s="25">
        <f t="shared" si="4"/>
        <v>-0.17538644470868014</v>
      </c>
      <c r="N12" s="19">
        <f t="shared" si="5"/>
        <v>-100</v>
      </c>
      <c r="O12" s="2" t="str">
        <f t="shared" si="6"/>
        <v>not eligible for chi-square test</v>
      </c>
      <c r="S12" s="1" t="str">
        <f t="shared" si="7"/>
        <v>not eligible for chi-square testing</v>
      </c>
    </row>
    <row r="13" spans="1:19" x14ac:dyDescent="0.2">
      <c r="A13" s="1" t="s">
        <v>21</v>
      </c>
      <c r="B13" s="16" t="s">
        <v>22</v>
      </c>
      <c r="C13" s="15">
        <v>934</v>
      </c>
      <c r="D13" s="17">
        <v>37</v>
      </c>
      <c r="E13" s="17">
        <v>897</v>
      </c>
      <c r="F13" s="17">
        <v>0</v>
      </c>
      <c r="G13" s="17">
        <v>0</v>
      </c>
      <c r="H13" s="18">
        <v>0</v>
      </c>
      <c r="I13" s="25">
        <f t="shared" si="0"/>
        <v>37</v>
      </c>
      <c r="J13" s="25">
        <f t="shared" si="1"/>
        <v>897</v>
      </c>
      <c r="K13" s="25">
        <f t="shared" si="2"/>
        <v>0</v>
      </c>
      <c r="L13" s="25">
        <f t="shared" si="3"/>
        <v>0</v>
      </c>
      <c r="M13" s="25">
        <f t="shared" si="4"/>
        <v>0</v>
      </c>
      <c r="N13" s="19" t="e">
        <f t="shared" si="5"/>
        <v>#DIV/0!</v>
      </c>
      <c r="O13" s="20" t="str">
        <f t="shared" si="6"/>
        <v>not eligible for chi-square test</v>
      </c>
      <c r="P13" s="20"/>
      <c r="S13" s="1" t="str">
        <f t="shared" si="7"/>
        <v>not eligible for chi-square testing</v>
      </c>
    </row>
    <row r="14" spans="1:19" x14ac:dyDescent="0.2">
      <c r="A14" s="1" t="s">
        <v>63</v>
      </c>
      <c r="B14" s="16" t="s">
        <v>64</v>
      </c>
      <c r="C14" s="15">
        <v>528</v>
      </c>
      <c r="D14" s="17">
        <v>1</v>
      </c>
      <c r="E14" s="17">
        <v>527</v>
      </c>
      <c r="F14" s="17">
        <v>1</v>
      </c>
      <c r="G14" s="17">
        <v>0</v>
      </c>
      <c r="H14" s="18">
        <v>1</v>
      </c>
      <c r="I14" s="25">
        <f t="shared" si="0"/>
        <v>0.99810964083175802</v>
      </c>
      <c r="J14" s="25">
        <f t="shared" si="1"/>
        <v>527.00189035916821</v>
      </c>
      <c r="K14" s="25">
        <f t="shared" si="2"/>
        <v>1.890359168241966E-3</v>
      </c>
      <c r="L14" s="25">
        <f t="shared" si="3"/>
        <v>0.99810964083175802</v>
      </c>
      <c r="M14" s="25">
        <f t="shared" si="4"/>
        <v>-1.890359168241966E-3</v>
      </c>
      <c r="N14" s="19">
        <f t="shared" si="5"/>
        <v>-100</v>
      </c>
      <c r="O14" s="20" t="str">
        <f t="shared" si="6"/>
        <v>not eligible for chi-square test</v>
      </c>
      <c r="P14" s="20"/>
      <c r="S14" s="1" t="str">
        <f t="shared" si="7"/>
        <v>not eligible for chi-square testing</v>
      </c>
    </row>
    <row r="15" spans="1:19" x14ac:dyDescent="0.2">
      <c r="A15" s="1" t="s">
        <v>23</v>
      </c>
      <c r="B15" s="16" t="s">
        <v>24</v>
      </c>
      <c r="C15" s="15">
        <v>2141</v>
      </c>
      <c r="D15" s="17">
        <v>16</v>
      </c>
      <c r="E15" s="17">
        <v>2125</v>
      </c>
      <c r="F15" s="17">
        <v>3</v>
      </c>
      <c r="G15" s="17">
        <v>0</v>
      </c>
      <c r="H15" s="18">
        <v>3</v>
      </c>
      <c r="I15" s="25">
        <f t="shared" si="0"/>
        <v>15.977611940298507</v>
      </c>
      <c r="J15" s="25">
        <f t="shared" si="1"/>
        <v>2125.0223880597014</v>
      </c>
      <c r="K15" s="25">
        <f t="shared" si="2"/>
        <v>2.2388059701492536E-2</v>
      </c>
      <c r="L15" s="25">
        <f t="shared" si="3"/>
        <v>2.9776119402985075</v>
      </c>
      <c r="M15" s="25">
        <f t="shared" si="4"/>
        <v>-2.2388059701492536E-2</v>
      </c>
      <c r="N15" s="19">
        <f t="shared" si="5"/>
        <v>-100</v>
      </c>
      <c r="O15" s="20" t="str">
        <f t="shared" si="6"/>
        <v>not eligible for chi-square test</v>
      </c>
      <c r="P15" s="20"/>
      <c r="S15" s="1" t="str">
        <f t="shared" si="7"/>
        <v>not eligible for chi-square testing</v>
      </c>
    </row>
    <row r="16" spans="1:19" x14ac:dyDescent="0.2">
      <c r="A16" s="1" t="s">
        <v>25</v>
      </c>
      <c r="B16" s="16" t="s">
        <v>26</v>
      </c>
      <c r="C16" s="15">
        <v>3209</v>
      </c>
      <c r="D16" s="17">
        <v>29</v>
      </c>
      <c r="E16" s="17">
        <v>3180</v>
      </c>
      <c r="F16" s="17">
        <v>32</v>
      </c>
      <c r="G16" s="17">
        <v>0</v>
      </c>
      <c r="H16" s="18">
        <v>32</v>
      </c>
      <c r="I16" s="25">
        <f t="shared" si="0"/>
        <v>28.713668620796049</v>
      </c>
      <c r="J16" s="25">
        <f t="shared" si="1"/>
        <v>3180.2863313792041</v>
      </c>
      <c r="K16" s="25">
        <f t="shared" si="2"/>
        <v>0.28633137920394941</v>
      </c>
      <c r="L16" s="25">
        <f t="shared" si="3"/>
        <v>31.713668620796049</v>
      </c>
      <c r="M16" s="25">
        <f t="shared" si="4"/>
        <v>-0.28633137920394941</v>
      </c>
      <c r="N16" s="19">
        <f t="shared" si="5"/>
        <v>-100</v>
      </c>
      <c r="O16" s="20" t="str">
        <f t="shared" si="6"/>
        <v>not eligible for chi-square test</v>
      </c>
      <c r="P16" s="20"/>
      <c r="S16" s="1" t="str">
        <f t="shared" si="7"/>
        <v>not eligible for chi-square testing</v>
      </c>
    </row>
    <row r="17" spans="1:19" x14ac:dyDescent="0.2">
      <c r="A17" s="1" t="s">
        <v>27</v>
      </c>
      <c r="B17" s="16" t="s">
        <v>28</v>
      </c>
      <c r="C17" s="15">
        <v>82</v>
      </c>
      <c r="D17" s="17">
        <v>3</v>
      </c>
      <c r="E17" s="17">
        <v>79</v>
      </c>
      <c r="F17" s="17">
        <v>0</v>
      </c>
      <c r="G17" s="17">
        <v>0</v>
      </c>
      <c r="H17" s="18">
        <v>0</v>
      </c>
      <c r="I17" s="25">
        <f t="shared" si="0"/>
        <v>3</v>
      </c>
      <c r="J17" s="25">
        <f t="shared" si="1"/>
        <v>79</v>
      </c>
      <c r="K17" s="25">
        <f t="shared" si="2"/>
        <v>0</v>
      </c>
      <c r="L17" s="25">
        <f t="shared" si="3"/>
        <v>0</v>
      </c>
      <c r="M17" s="25">
        <f t="shared" si="4"/>
        <v>0</v>
      </c>
      <c r="N17" s="19" t="e">
        <f t="shared" si="5"/>
        <v>#DIV/0!</v>
      </c>
      <c r="O17" s="20" t="str">
        <f t="shared" si="6"/>
        <v>not eligible for chi-square test</v>
      </c>
      <c r="P17" s="20"/>
      <c r="S17" s="1" t="str">
        <f t="shared" si="7"/>
        <v>not eligible for chi-square testing</v>
      </c>
    </row>
    <row r="18" spans="1:19" x14ac:dyDescent="0.2">
      <c r="A18" s="1" t="s">
        <v>29</v>
      </c>
      <c r="B18" s="16" t="s">
        <v>30</v>
      </c>
      <c r="C18" s="15">
        <v>2472</v>
      </c>
      <c r="D18" s="17">
        <v>41</v>
      </c>
      <c r="E18" s="17">
        <v>2431</v>
      </c>
      <c r="F18" s="17">
        <v>4</v>
      </c>
      <c r="G18" s="17">
        <v>0</v>
      </c>
      <c r="H18" s="18">
        <v>4</v>
      </c>
      <c r="I18" s="25">
        <f t="shared" si="0"/>
        <v>40.933764135702745</v>
      </c>
      <c r="J18" s="25">
        <f t="shared" si="1"/>
        <v>2431.0662358642976</v>
      </c>
      <c r="K18" s="25">
        <f t="shared" si="2"/>
        <v>6.6235864297253644E-2</v>
      </c>
      <c r="L18" s="25">
        <f t="shared" si="3"/>
        <v>3.9337641357027464</v>
      </c>
      <c r="M18" s="25">
        <f t="shared" si="4"/>
        <v>-6.6235864297253644E-2</v>
      </c>
      <c r="N18" s="19">
        <f t="shared" si="5"/>
        <v>-100</v>
      </c>
      <c r="O18" s="20" t="str">
        <f t="shared" si="6"/>
        <v>not eligible for chi-square test</v>
      </c>
      <c r="P18" s="20"/>
      <c r="S18" s="1" t="str">
        <f t="shared" si="7"/>
        <v>not eligible for chi-square testing</v>
      </c>
    </row>
    <row r="19" spans="1:19" x14ac:dyDescent="0.2">
      <c r="A19" s="1" t="s">
        <v>583</v>
      </c>
      <c r="B19" s="16" t="s">
        <v>584</v>
      </c>
      <c r="C19" s="15">
        <v>573</v>
      </c>
      <c r="D19" s="17">
        <v>2</v>
      </c>
      <c r="E19" s="17">
        <v>571</v>
      </c>
      <c r="F19" s="17">
        <v>13</v>
      </c>
      <c r="G19" s="17">
        <v>0</v>
      </c>
      <c r="H19" s="18">
        <v>13</v>
      </c>
      <c r="I19" s="25">
        <f t="shared" si="0"/>
        <v>1.9556313993174061</v>
      </c>
      <c r="J19" s="25">
        <f t="shared" si="1"/>
        <v>571.04436860068256</v>
      </c>
      <c r="K19" s="25">
        <f t="shared" si="2"/>
        <v>4.4368600682593858E-2</v>
      </c>
      <c r="L19" s="25">
        <f t="shared" si="3"/>
        <v>12.955631399317406</v>
      </c>
      <c r="M19" s="25">
        <f t="shared" si="4"/>
        <v>-4.4368600682593858E-2</v>
      </c>
      <c r="N19" s="19">
        <f t="shared" si="5"/>
        <v>-100</v>
      </c>
      <c r="O19" s="2" t="str">
        <f t="shared" si="6"/>
        <v>not eligible for chi-square test</v>
      </c>
      <c r="S19" s="1" t="str">
        <f t="shared" si="7"/>
        <v>not eligible for chi-square testing</v>
      </c>
    </row>
    <row r="20" spans="1:19" x14ac:dyDescent="0.2">
      <c r="A20" s="1" t="s">
        <v>33</v>
      </c>
      <c r="B20" s="16" t="s">
        <v>34</v>
      </c>
      <c r="C20" s="15">
        <v>5288</v>
      </c>
      <c r="D20" s="17">
        <v>15</v>
      </c>
      <c r="E20" s="17">
        <v>5273</v>
      </c>
      <c r="F20" s="17">
        <v>234</v>
      </c>
      <c r="G20" s="17">
        <v>0</v>
      </c>
      <c r="H20" s="18">
        <v>234</v>
      </c>
      <c r="I20" s="25">
        <f t="shared" si="0"/>
        <v>14.364360738862732</v>
      </c>
      <c r="J20" s="25">
        <f t="shared" si="1"/>
        <v>5273.6356392611378</v>
      </c>
      <c r="K20" s="25">
        <f t="shared" si="2"/>
        <v>0.6356392611372691</v>
      </c>
      <c r="L20" s="25">
        <f t="shared" si="3"/>
        <v>233.36436073886273</v>
      </c>
      <c r="M20" s="25">
        <f t="shared" si="4"/>
        <v>-0.6356392611372691</v>
      </c>
      <c r="N20" s="19">
        <f t="shared" si="5"/>
        <v>-100</v>
      </c>
      <c r="O20" s="20" t="str">
        <f t="shared" si="6"/>
        <v>not eligible for chi-square test</v>
      </c>
      <c r="P20" s="20"/>
      <c r="S20" s="1" t="str">
        <f t="shared" si="7"/>
        <v>not eligible for chi-square testing</v>
      </c>
    </row>
    <row r="21" spans="1:19" x14ac:dyDescent="0.2">
      <c r="A21" s="1" t="s">
        <v>31</v>
      </c>
      <c r="B21" s="16" t="s">
        <v>32</v>
      </c>
      <c r="C21" s="15">
        <v>90</v>
      </c>
      <c r="D21" s="17">
        <v>2</v>
      </c>
      <c r="E21" s="17">
        <v>88</v>
      </c>
      <c r="F21" s="17">
        <v>0</v>
      </c>
      <c r="G21" s="17">
        <v>0</v>
      </c>
      <c r="H21" s="18">
        <v>0</v>
      </c>
      <c r="I21" s="25">
        <f t="shared" si="0"/>
        <v>2</v>
      </c>
      <c r="J21" s="25">
        <f t="shared" si="1"/>
        <v>88</v>
      </c>
      <c r="K21" s="25">
        <f t="shared" si="2"/>
        <v>0</v>
      </c>
      <c r="L21" s="25">
        <f t="shared" si="3"/>
        <v>0</v>
      </c>
      <c r="M21" s="25">
        <f t="shared" si="4"/>
        <v>0</v>
      </c>
      <c r="N21" s="19" t="e">
        <f t="shared" si="5"/>
        <v>#DIV/0!</v>
      </c>
      <c r="O21" s="20" t="str">
        <f t="shared" si="6"/>
        <v>not eligible for chi-square test</v>
      </c>
      <c r="P21" s="20"/>
      <c r="S21" s="1" t="str">
        <f t="shared" si="7"/>
        <v>not eligible for chi-square testing</v>
      </c>
    </row>
    <row r="22" spans="1:19" x14ac:dyDescent="0.2">
      <c r="A22" s="1" t="s">
        <v>171</v>
      </c>
      <c r="B22" s="16" t="s">
        <v>172</v>
      </c>
      <c r="C22" s="15">
        <v>1669</v>
      </c>
      <c r="D22" s="17">
        <v>4</v>
      </c>
      <c r="E22" s="17">
        <v>1665</v>
      </c>
      <c r="F22" s="17">
        <v>2</v>
      </c>
      <c r="G22" s="17">
        <v>0</v>
      </c>
      <c r="H22" s="18">
        <v>2</v>
      </c>
      <c r="I22" s="25">
        <f t="shared" si="0"/>
        <v>3.9952124476361459</v>
      </c>
      <c r="J22" s="25">
        <f t="shared" si="1"/>
        <v>1665.0047875523637</v>
      </c>
      <c r="K22" s="25">
        <f t="shared" si="2"/>
        <v>4.7875523638539795E-3</v>
      </c>
      <c r="L22" s="25">
        <f t="shared" si="3"/>
        <v>1.9952124476361459</v>
      </c>
      <c r="M22" s="25">
        <f t="shared" si="4"/>
        <v>-4.7875523638539795E-3</v>
      </c>
      <c r="N22" s="19">
        <f t="shared" si="5"/>
        <v>-100</v>
      </c>
      <c r="O22" s="2" t="str">
        <f t="shared" si="6"/>
        <v>not eligible for chi-square test</v>
      </c>
      <c r="S22" s="1" t="str">
        <f t="shared" si="7"/>
        <v>not eligible for chi-square testing</v>
      </c>
    </row>
    <row r="23" spans="1:19" x14ac:dyDescent="0.2">
      <c r="A23" s="1" t="s">
        <v>35</v>
      </c>
      <c r="B23" s="16" t="s">
        <v>36</v>
      </c>
      <c r="C23" s="15">
        <v>11177</v>
      </c>
      <c r="D23" s="17">
        <v>245</v>
      </c>
      <c r="E23" s="17">
        <v>10932</v>
      </c>
      <c r="F23" s="17">
        <v>24</v>
      </c>
      <c r="G23" s="17">
        <v>0</v>
      </c>
      <c r="H23" s="18">
        <v>24</v>
      </c>
      <c r="I23" s="25">
        <f t="shared" si="0"/>
        <v>244.47504687081511</v>
      </c>
      <c r="J23" s="25">
        <f t="shared" si="1"/>
        <v>10932.524953129185</v>
      </c>
      <c r="K23" s="25">
        <f t="shared" si="2"/>
        <v>0.52495312918489423</v>
      </c>
      <c r="L23" s="25">
        <f t="shared" si="3"/>
        <v>23.475046870815106</v>
      </c>
      <c r="M23" s="25">
        <f t="shared" si="4"/>
        <v>-0.52495312918489423</v>
      </c>
      <c r="N23" s="19">
        <f t="shared" si="5"/>
        <v>-100</v>
      </c>
      <c r="O23" s="20" t="str">
        <f t="shared" si="6"/>
        <v>not eligible for chi-square test</v>
      </c>
      <c r="P23" s="20"/>
      <c r="S23" s="1" t="str">
        <f t="shared" si="7"/>
        <v>not eligible for chi-square testing</v>
      </c>
    </row>
    <row r="24" spans="1:19" x14ac:dyDescent="0.2">
      <c r="A24" s="1" t="s">
        <v>39</v>
      </c>
      <c r="B24" s="16" t="s">
        <v>40</v>
      </c>
      <c r="C24" s="15">
        <v>238</v>
      </c>
      <c r="D24" s="17">
        <v>3</v>
      </c>
      <c r="E24" s="17">
        <v>235</v>
      </c>
      <c r="F24" s="17">
        <v>0</v>
      </c>
      <c r="G24" s="17">
        <v>0</v>
      </c>
      <c r="H24" s="18">
        <v>0</v>
      </c>
      <c r="I24" s="25">
        <f t="shared" si="0"/>
        <v>3</v>
      </c>
      <c r="J24" s="25">
        <f t="shared" si="1"/>
        <v>235</v>
      </c>
      <c r="K24" s="25">
        <f t="shared" si="2"/>
        <v>0</v>
      </c>
      <c r="L24" s="25">
        <f t="shared" si="3"/>
        <v>0</v>
      </c>
      <c r="M24" s="25">
        <f t="shared" si="4"/>
        <v>0</v>
      </c>
      <c r="N24" s="19" t="e">
        <f t="shared" si="5"/>
        <v>#DIV/0!</v>
      </c>
      <c r="O24" s="20" t="str">
        <f t="shared" si="6"/>
        <v>not eligible for chi-square test</v>
      </c>
      <c r="P24" s="20"/>
      <c r="S24" s="1" t="str">
        <f t="shared" si="7"/>
        <v>not eligible for chi-square testing</v>
      </c>
    </row>
    <row r="25" spans="1:19" x14ac:dyDescent="0.2">
      <c r="A25" s="1" t="s">
        <v>41</v>
      </c>
      <c r="B25" s="16" t="s">
        <v>42</v>
      </c>
      <c r="C25" s="15">
        <v>2866</v>
      </c>
      <c r="D25" s="17">
        <v>153</v>
      </c>
      <c r="E25" s="17">
        <v>2713</v>
      </c>
      <c r="F25" s="17">
        <v>4</v>
      </c>
      <c r="G25" s="17">
        <v>0</v>
      </c>
      <c r="H25" s="18">
        <v>4</v>
      </c>
      <c r="I25" s="25">
        <f t="shared" si="0"/>
        <v>152.78675958188154</v>
      </c>
      <c r="J25" s="25">
        <f t="shared" si="1"/>
        <v>2713.2132404181184</v>
      </c>
      <c r="K25" s="25">
        <f t="shared" si="2"/>
        <v>0.21324041811846689</v>
      </c>
      <c r="L25" s="25">
        <f t="shared" si="3"/>
        <v>3.7867595818815332</v>
      </c>
      <c r="M25" s="25">
        <f t="shared" si="4"/>
        <v>-0.21324041811846689</v>
      </c>
      <c r="N25" s="19">
        <f t="shared" si="5"/>
        <v>-100</v>
      </c>
      <c r="O25" s="20" t="str">
        <f t="shared" si="6"/>
        <v>not eligible for chi-square test</v>
      </c>
      <c r="P25" s="20"/>
      <c r="S25" s="1" t="str">
        <f t="shared" si="7"/>
        <v>not eligible for chi-square testing</v>
      </c>
    </row>
    <row r="26" spans="1:19" x14ac:dyDescent="0.2">
      <c r="A26" s="1" t="s">
        <v>43</v>
      </c>
      <c r="B26" s="16" t="s">
        <v>44</v>
      </c>
      <c r="C26" s="15">
        <v>888</v>
      </c>
      <c r="D26" s="17">
        <v>32</v>
      </c>
      <c r="E26" s="17">
        <v>856</v>
      </c>
      <c r="F26" s="17">
        <v>2</v>
      </c>
      <c r="G26" s="17">
        <v>0</v>
      </c>
      <c r="H26" s="18">
        <v>2</v>
      </c>
      <c r="I26" s="25">
        <f t="shared" si="0"/>
        <v>31.92808988764045</v>
      </c>
      <c r="J26" s="25">
        <f t="shared" si="1"/>
        <v>856.07191011235955</v>
      </c>
      <c r="K26" s="25">
        <f t="shared" si="2"/>
        <v>7.1910112359550568E-2</v>
      </c>
      <c r="L26" s="25">
        <f t="shared" si="3"/>
        <v>1.9280898876404495</v>
      </c>
      <c r="M26" s="25">
        <f t="shared" si="4"/>
        <v>-7.1910112359550568E-2</v>
      </c>
      <c r="N26" s="19">
        <f t="shared" si="5"/>
        <v>-100</v>
      </c>
      <c r="O26" s="20" t="str">
        <f t="shared" si="6"/>
        <v>not eligible for chi-square test</v>
      </c>
      <c r="P26" s="20"/>
      <c r="S26" s="1" t="str">
        <f t="shared" si="7"/>
        <v>not eligible for chi-square testing</v>
      </c>
    </row>
    <row r="27" spans="1:19" x14ac:dyDescent="0.2">
      <c r="A27" s="1" t="s">
        <v>85</v>
      </c>
      <c r="B27" s="16" t="s">
        <v>86</v>
      </c>
      <c r="C27" s="15">
        <v>591</v>
      </c>
      <c r="D27" s="17">
        <v>12</v>
      </c>
      <c r="E27" s="17">
        <v>579</v>
      </c>
      <c r="F27" s="17">
        <v>10</v>
      </c>
      <c r="G27" s="17">
        <v>0</v>
      </c>
      <c r="H27" s="18">
        <v>10</v>
      </c>
      <c r="I27" s="25">
        <f t="shared" si="0"/>
        <v>11.800332778702163</v>
      </c>
      <c r="J27" s="25">
        <f t="shared" si="1"/>
        <v>579.19966722129789</v>
      </c>
      <c r="K27" s="25">
        <f t="shared" si="2"/>
        <v>0.19966722129783693</v>
      </c>
      <c r="L27" s="25">
        <f t="shared" si="3"/>
        <v>9.8003327787021632</v>
      </c>
      <c r="M27" s="25">
        <f t="shared" si="4"/>
        <v>-0.19966722129783693</v>
      </c>
      <c r="N27" s="19">
        <f t="shared" si="5"/>
        <v>-100</v>
      </c>
      <c r="O27" s="20" t="str">
        <f t="shared" si="6"/>
        <v>not eligible for chi-square test</v>
      </c>
      <c r="P27" s="20"/>
      <c r="S27" s="1" t="str">
        <f t="shared" si="7"/>
        <v>not eligible for chi-square testing</v>
      </c>
    </row>
    <row r="28" spans="1:19" x14ac:dyDescent="0.2">
      <c r="A28" s="1" t="s">
        <v>431</v>
      </c>
      <c r="B28" s="16" t="s">
        <v>432</v>
      </c>
      <c r="C28" s="15">
        <v>367</v>
      </c>
      <c r="D28" s="17">
        <v>17</v>
      </c>
      <c r="E28" s="17">
        <v>350</v>
      </c>
      <c r="F28" s="17">
        <v>0</v>
      </c>
      <c r="G28" s="17">
        <v>0</v>
      </c>
      <c r="H28" s="18">
        <v>0</v>
      </c>
      <c r="I28" s="25">
        <f t="shared" si="0"/>
        <v>17</v>
      </c>
      <c r="J28" s="25">
        <f t="shared" si="1"/>
        <v>350</v>
      </c>
      <c r="K28" s="25">
        <f t="shared" si="2"/>
        <v>0</v>
      </c>
      <c r="L28" s="25">
        <f t="shared" si="3"/>
        <v>0</v>
      </c>
      <c r="M28" s="25">
        <f t="shared" si="4"/>
        <v>0</v>
      </c>
      <c r="N28" s="19" t="e">
        <f t="shared" si="5"/>
        <v>#DIV/0!</v>
      </c>
      <c r="O28" s="2" t="str">
        <f t="shared" si="6"/>
        <v>not eligible for chi-square test</v>
      </c>
      <c r="S28" s="1" t="str">
        <f t="shared" si="7"/>
        <v>not eligible for chi-square testing</v>
      </c>
    </row>
    <row r="29" spans="1:19" x14ac:dyDescent="0.2">
      <c r="A29" s="1" t="s">
        <v>245</v>
      </c>
      <c r="B29" s="16" t="s">
        <v>246</v>
      </c>
      <c r="C29" s="15">
        <v>3844</v>
      </c>
      <c r="D29" s="17">
        <v>101</v>
      </c>
      <c r="E29" s="17">
        <v>3743</v>
      </c>
      <c r="F29" s="17">
        <v>52</v>
      </c>
      <c r="G29" s="17">
        <v>1</v>
      </c>
      <c r="H29" s="18">
        <v>51</v>
      </c>
      <c r="I29" s="25">
        <f t="shared" si="0"/>
        <v>100.63860369609857</v>
      </c>
      <c r="J29" s="25">
        <f t="shared" si="1"/>
        <v>3743.3613963039015</v>
      </c>
      <c r="K29" s="25">
        <f t="shared" si="2"/>
        <v>1.3613963039014374</v>
      </c>
      <c r="L29" s="25">
        <f t="shared" si="3"/>
        <v>50.638603696098563</v>
      </c>
      <c r="M29" s="25">
        <f t="shared" si="4"/>
        <v>-0.3613963039014374</v>
      </c>
      <c r="N29" s="19">
        <f t="shared" si="5"/>
        <v>-26.546003016591253</v>
      </c>
      <c r="O29" s="2" t="str">
        <f t="shared" si="6"/>
        <v>not eligible for chi-square test</v>
      </c>
      <c r="S29" s="1" t="str">
        <f t="shared" si="7"/>
        <v>not eligible for chi-square testing</v>
      </c>
    </row>
    <row r="30" spans="1:19" x14ac:dyDescent="0.2">
      <c r="A30" s="1" t="s">
        <v>267</v>
      </c>
      <c r="B30" s="16" t="s">
        <v>268</v>
      </c>
      <c r="C30" s="15">
        <v>989</v>
      </c>
      <c r="D30" s="17">
        <v>7</v>
      </c>
      <c r="E30" s="17">
        <v>982</v>
      </c>
      <c r="F30" s="17">
        <v>0</v>
      </c>
      <c r="G30" s="17">
        <v>0</v>
      </c>
      <c r="H30" s="18">
        <v>0</v>
      </c>
      <c r="I30" s="25">
        <f t="shared" si="0"/>
        <v>7</v>
      </c>
      <c r="J30" s="25">
        <f t="shared" si="1"/>
        <v>982</v>
      </c>
      <c r="K30" s="25">
        <f t="shared" si="2"/>
        <v>0</v>
      </c>
      <c r="L30" s="25">
        <f t="shared" si="3"/>
        <v>0</v>
      </c>
      <c r="M30" s="25">
        <f t="shared" si="4"/>
        <v>0</v>
      </c>
      <c r="N30" s="19" t="e">
        <f t="shared" si="5"/>
        <v>#DIV/0!</v>
      </c>
      <c r="O30" s="2" t="str">
        <f t="shared" si="6"/>
        <v>not eligible for chi-square test</v>
      </c>
      <c r="S30" s="1" t="str">
        <f t="shared" si="7"/>
        <v>not eligible for chi-square testing</v>
      </c>
    </row>
    <row r="31" spans="1:19" x14ac:dyDescent="0.2">
      <c r="A31" s="1" t="s">
        <v>405</v>
      </c>
      <c r="B31" s="16" t="s">
        <v>406</v>
      </c>
      <c r="C31" s="15">
        <v>1489</v>
      </c>
      <c r="D31" s="17">
        <v>16</v>
      </c>
      <c r="E31" s="17">
        <v>1473</v>
      </c>
      <c r="F31" s="17">
        <v>2</v>
      </c>
      <c r="G31" s="17">
        <v>0</v>
      </c>
      <c r="H31" s="18">
        <v>2</v>
      </c>
      <c r="I31" s="25">
        <f t="shared" si="0"/>
        <v>15.978537894030852</v>
      </c>
      <c r="J31" s="25">
        <f t="shared" si="1"/>
        <v>1473.0214621059692</v>
      </c>
      <c r="K31" s="25">
        <f t="shared" si="2"/>
        <v>2.1462105969148222E-2</v>
      </c>
      <c r="L31" s="25">
        <f t="shared" si="3"/>
        <v>1.9785378940308518</v>
      </c>
      <c r="M31" s="25">
        <f t="shared" si="4"/>
        <v>-2.1462105969148222E-2</v>
      </c>
      <c r="N31" s="19">
        <f t="shared" si="5"/>
        <v>-100</v>
      </c>
      <c r="O31" s="2" t="str">
        <f t="shared" si="6"/>
        <v>not eligible for chi-square test</v>
      </c>
      <c r="S31" s="1" t="str">
        <f t="shared" si="7"/>
        <v>not eligible for chi-square testing</v>
      </c>
    </row>
    <row r="32" spans="1:19" x14ac:dyDescent="0.2">
      <c r="A32" s="1" t="s">
        <v>135</v>
      </c>
      <c r="B32" s="16" t="s">
        <v>136</v>
      </c>
      <c r="C32" s="15">
        <v>441</v>
      </c>
      <c r="D32" s="17">
        <v>2</v>
      </c>
      <c r="E32" s="17">
        <v>439</v>
      </c>
      <c r="F32" s="17">
        <v>1</v>
      </c>
      <c r="G32" s="17">
        <v>0</v>
      </c>
      <c r="H32" s="18">
        <v>1</v>
      </c>
      <c r="I32" s="25">
        <f t="shared" si="0"/>
        <v>1.995475113122172</v>
      </c>
      <c r="J32" s="25">
        <f t="shared" si="1"/>
        <v>439.00452488687785</v>
      </c>
      <c r="K32" s="25">
        <f t="shared" si="2"/>
        <v>4.5248868778280547E-3</v>
      </c>
      <c r="L32" s="25">
        <f t="shared" si="3"/>
        <v>0.99547511312217207</v>
      </c>
      <c r="M32" s="25">
        <f t="shared" si="4"/>
        <v>-4.5248868778280547E-3</v>
      </c>
      <c r="N32" s="19">
        <f t="shared" si="5"/>
        <v>-100</v>
      </c>
      <c r="O32" s="2" t="str">
        <f t="shared" si="6"/>
        <v>not eligible for chi-square test</v>
      </c>
      <c r="S32" s="1" t="str">
        <f t="shared" si="7"/>
        <v>not eligible for chi-square testing</v>
      </c>
    </row>
    <row r="33" spans="1:19" x14ac:dyDescent="0.2">
      <c r="A33" s="1" t="s">
        <v>45</v>
      </c>
      <c r="B33" s="16" t="s">
        <v>46</v>
      </c>
      <c r="C33" s="15">
        <v>5040</v>
      </c>
      <c r="D33" s="17">
        <v>38</v>
      </c>
      <c r="E33" s="17">
        <v>5002</v>
      </c>
      <c r="F33" s="17">
        <v>38</v>
      </c>
      <c r="G33" s="17">
        <v>0</v>
      </c>
      <c r="H33" s="18">
        <v>38</v>
      </c>
      <c r="I33" s="25">
        <f t="shared" si="0"/>
        <v>37.715636077195747</v>
      </c>
      <c r="J33" s="25">
        <f t="shared" si="1"/>
        <v>5002.284363922804</v>
      </c>
      <c r="K33" s="25">
        <f t="shared" si="2"/>
        <v>0.28436392280425365</v>
      </c>
      <c r="L33" s="25">
        <f t="shared" si="3"/>
        <v>37.715636077195747</v>
      </c>
      <c r="M33" s="25">
        <f t="shared" si="4"/>
        <v>-0.28436392280425365</v>
      </c>
      <c r="N33" s="19">
        <f t="shared" si="5"/>
        <v>-100</v>
      </c>
      <c r="O33" s="20" t="str">
        <f t="shared" si="6"/>
        <v>not eligible for chi-square test</v>
      </c>
      <c r="P33" s="20"/>
      <c r="S33" s="1" t="str">
        <f t="shared" si="7"/>
        <v>not eligible for chi-square testing</v>
      </c>
    </row>
    <row r="34" spans="1:19" x14ac:dyDescent="0.2">
      <c r="A34" s="1" t="s">
        <v>69</v>
      </c>
      <c r="B34" s="16" t="s">
        <v>70</v>
      </c>
      <c r="C34" s="15">
        <v>28</v>
      </c>
      <c r="D34" s="17">
        <v>0</v>
      </c>
      <c r="E34" s="17">
        <v>28</v>
      </c>
      <c r="F34" s="17">
        <v>0</v>
      </c>
      <c r="G34" s="17">
        <v>0</v>
      </c>
      <c r="H34" s="18">
        <v>0</v>
      </c>
      <c r="I34" s="25">
        <f t="shared" si="0"/>
        <v>0</v>
      </c>
      <c r="J34" s="25">
        <f t="shared" si="1"/>
        <v>28</v>
      </c>
      <c r="K34" s="25">
        <f t="shared" si="2"/>
        <v>0</v>
      </c>
      <c r="L34" s="25">
        <f t="shared" si="3"/>
        <v>0</v>
      </c>
      <c r="M34" s="25">
        <f t="shared" si="4"/>
        <v>0</v>
      </c>
      <c r="N34" s="19" t="e">
        <f t="shared" si="5"/>
        <v>#DIV/0!</v>
      </c>
      <c r="O34" s="20" t="str">
        <f t="shared" si="6"/>
        <v>not eligible for chi-square test</v>
      </c>
      <c r="P34" s="20"/>
      <c r="S34" s="1" t="str">
        <f t="shared" si="7"/>
        <v>not eligible for chi-square testing</v>
      </c>
    </row>
    <row r="35" spans="1:19" x14ac:dyDescent="0.2">
      <c r="A35" s="1" t="s">
        <v>231</v>
      </c>
      <c r="B35" s="16" t="s">
        <v>232</v>
      </c>
      <c r="C35" s="15">
        <v>6</v>
      </c>
      <c r="D35" s="17">
        <v>0</v>
      </c>
      <c r="E35" s="17">
        <v>6</v>
      </c>
      <c r="F35" s="17">
        <v>0</v>
      </c>
      <c r="G35" s="17">
        <v>0</v>
      </c>
      <c r="H35" s="18">
        <v>0</v>
      </c>
      <c r="I35" s="25">
        <f t="shared" si="0"/>
        <v>0</v>
      </c>
      <c r="J35" s="25">
        <f t="shared" si="1"/>
        <v>6</v>
      </c>
      <c r="K35" s="25">
        <f t="shared" si="2"/>
        <v>0</v>
      </c>
      <c r="L35" s="25">
        <f t="shared" si="3"/>
        <v>0</v>
      </c>
      <c r="M35" s="25">
        <f t="shared" si="4"/>
        <v>0</v>
      </c>
      <c r="N35" s="19" t="e">
        <f t="shared" si="5"/>
        <v>#DIV/0!</v>
      </c>
      <c r="O35" s="2" t="str">
        <f t="shared" si="6"/>
        <v>not eligible for chi-square test</v>
      </c>
      <c r="S35" s="1" t="str">
        <f t="shared" si="7"/>
        <v>not eligible for chi-square testing</v>
      </c>
    </row>
    <row r="36" spans="1:19" ht="15.75" customHeight="1" x14ac:dyDescent="0.2">
      <c r="A36" s="1" t="s">
        <v>391</v>
      </c>
      <c r="B36" s="16" t="s">
        <v>392</v>
      </c>
      <c r="C36" s="15">
        <v>223</v>
      </c>
      <c r="D36" s="17">
        <v>1</v>
      </c>
      <c r="E36" s="17">
        <v>222</v>
      </c>
      <c r="F36" s="17">
        <v>0</v>
      </c>
      <c r="G36" s="17">
        <v>0</v>
      </c>
      <c r="H36" s="18">
        <v>0</v>
      </c>
      <c r="I36" s="25">
        <f t="shared" si="0"/>
        <v>1</v>
      </c>
      <c r="J36" s="25">
        <f t="shared" si="1"/>
        <v>222</v>
      </c>
      <c r="K36" s="25">
        <f t="shared" si="2"/>
        <v>0</v>
      </c>
      <c r="L36" s="25">
        <f t="shared" si="3"/>
        <v>0</v>
      </c>
      <c r="M36" s="25">
        <f t="shared" si="4"/>
        <v>0</v>
      </c>
      <c r="N36" s="19" t="e">
        <f t="shared" si="5"/>
        <v>#DIV/0!</v>
      </c>
      <c r="O36" s="2" t="str">
        <f t="shared" si="6"/>
        <v>not eligible for chi-square test</v>
      </c>
      <c r="S36" s="1" t="str">
        <f t="shared" si="7"/>
        <v>not eligible for chi-square testing</v>
      </c>
    </row>
    <row r="37" spans="1:19" x14ac:dyDescent="0.2">
      <c r="A37" s="1" t="s">
        <v>393</v>
      </c>
      <c r="B37" s="16" t="s">
        <v>394</v>
      </c>
      <c r="C37" s="15">
        <v>105</v>
      </c>
      <c r="D37" s="17">
        <v>0</v>
      </c>
      <c r="E37" s="17">
        <v>105</v>
      </c>
      <c r="F37" s="17">
        <v>0</v>
      </c>
      <c r="G37" s="17">
        <v>0</v>
      </c>
      <c r="H37" s="18">
        <v>0</v>
      </c>
      <c r="I37" s="25">
        <f t="shared" si="0"/>
        <v>0</v>
      </c>
      <c r="J37" s="25">
        <f t="shared" si="1"/>
        <v>105</v>
      </c>
      <c r="K37" s="25">
        <f t="shared" si="2"/>
        <v>0</v>
      </c>
      <c r="L37" s="25">
        <f t="shared" si="3"/>
        <v>0</v>
      </c>
      <c r="M37" s="25">
        <f t="shared" si="4"/>
        <v>0</v>
      </c>
      <c r="N37" s="19" t="e">
        <f t="shared" si="5"/>
        <v>#DIV/0!</v>
      </c>
      <c r="O37" s="2" t="str">
        <f t="shared" si="6"/>
        <v>not eligible for chi-square test</v>
      </c>
      <c r="S37" s="1" t="str">
        <f t="shared" si="7"/>
        <v>not eligible for chi-square testing</v>
      </c>
    </row>
    <row r="38" spans="1:19" x14ac:dyDescent="0.2">
      <c r="A38" s="1" t="s">
        <v>349</v>
      </c>
      <c r="B38" s="16" t="s">
        <v>350</v>
      </c>
      <c r="C38" s="15">
        <v>15</v>
      </c>
      <c r="D38" s="17">
        <v>0</v>
      </c>
      <c r="E38" s="17">
        <v>15</v>
      </c>
      <c r="F38" s="17">
        <v>0</v>
      </c>
      <c r="G38" s="17">
        <v>0</v>
      </c>
      <c r="H38" s="18">
        <v>0</v>
      </c>
      <c r="I38" s="25">
        <f t="shared" si="0"/>
        <v>0</v>
      </c>
      <c r="J38" s="25">
        <f t="shared" si="1"/>
        <v>15</v>
      </c>
      <c r="K38" s="25">
        <f t="shared" si="2"/>
        <v>0</v>
      </c>
      <c r="L38" s="25">
        <f t="shared" si="3"/>
        <v>0</v>
      </c>
      <c r="M38" s="25">
        <f t="shared" si="4"/>
        <v>0</v>
      </c>
      <c r="N38" s="19" t="e">
        <f t="shared" si="5"/>
        <v>#DIV/0!</v>
      </c>
      <c r="O38" s="2" t="str">
        <f t="shared" si="6"/>
        <v>not eligible for chi-square test</v>
      </c>
      <c r="S38" s="1" t="str">
        <f t="shared" si="7"/>
        <v>not eligible for chi-square testing</v>
      </c>
    </row>
    <row r="39" spans="1:19" x14ac:dyDescent="0.2">
      <c r="A39" s="1" t="s">
        <v>347</v>
      </c>
      <c r="B39" s="16" t="s">
        <v>348</v>
      </c>
      <c r="C39" s="15">
        <v>609</v>
      </c>
      <c r="D39" s="17">
        <v>2</v>
      </c>
      <c r="E39" s="17">
        <v>607</v>
      </c>
      <c r="F39" s="17">
        <v>0</v>
      </c>
      <c r="G39" s="17">
        <v>0</v>
      </c>
      <c r="H39" s="18">
        <v>0</v>
      </c>
      <c r="I39" s="25">
        <f t="shared" si="0"/>
        <v>2</v>
      </c>
      <c r="J39" s="25">
        <f t="shared" si="1"/>
        <v>607</v>
      </c>
      <c r="K39" s="25">
        <f t="shared" si="2"/>
        <v>0</v>
      </c>
      <c r="L39" s="25">
        <f t="shared" si="3"/>
        <v>0</v>
      </c>
      <c r="M39" s="25">
        <f t="shared" si="4"/>
        <v>0</v>
      </c>
      <c r="N39" s="19" t="e">
        <f t="shared" si="5"/>
        <v>#DIV/0!</v>
      </c>
      <c r="O39" s="2" t="str">
        <f t="shared" si="6"/>
        <v>not eligible for chi-square test</v>
      </c>
      <c r="S39" s="1" t="str">
        <f t="shared" si="7"/>
        <v>not eligible for chi-square testing</v>
      </c>
    </row>
    <row r="40" spans="1:19" x14ac:dyDescent="0.2">
      <c r="A40" s="1" t="s">
        <v>453</v>
      </c>
      <c r="B40" s="16" t="s">
        <v>454</v>
      </c>
      <c r="C40" s="15">
        <v>2162</v>
      </c>
      <c r="D40" s="17">
        <v>42</v>
      </c>
      <c r="E40" s="17">
        <v>2120</v>
      </c>
      <c r="F40" s="17">
        <v>0</v>
      </c>
      <c r="G40" s="17">
        <v>0</v>
      </c>
      <c r="H40" s="18">
        <v>0</v>
      </c>
      <c r="I40" s="25">
        <f t="shared" si="0"/>
        <v>42</v>
      </c>
      <c r="J40" s="25">
        <f t="shared" si="1"/>
        <v>2120</v>
      </c>
      <c r="K40" s="25">
        <f t="shared" si="2"/>
        <v>0</v>
      </c>
      <c r="L40" s="25">
        <f t="shared" si="3"/>
        <v>0</v>
      </c>
      <c r="M40" s="25">
        <f t="shared" si="4"/>
        <v>0</v>
      </c>
      <c r="N40" s="19" t="e">
        <f t="shared" si="5"/>
        <v>#DIV/0!</v>
      </c>
      <c r="O40" s="2" t="str">
        <f t="shared" si="6"/>
        <v>not eligible for chi-square test</v>
      </c>
      <c r="S40" s="1" t="str">
        <f t="shared" si="7"/>
        <v>not eligible for chi-square testing</v>
      </c>
    </row>
    <row r="41" spans="1:19" x14ac:dyDescent="0.2">
      <c r="A41" s="1" t="s">
        <v>51</v>
      </c>
      <c r="B41" s="16" t="s">
        <v>52</v>
      </c>
      <c r="C41" s="15">
        <v>52</v>
      </c>
      <c r="D41" s="17">
        <v>0</v>
      </c>
      <c r="E41" s="17">
        <v>52</v>
      </c>
      <c r="F41" s="17">
        <v>0</v>
      </c>
      <c r="G41" s="17">
        <v>0</v>
      </c>
      <c r="H41" s="18">
        <v>0</v>
      </c>
      <c r="I41" s="25">
        <f t="shared" si="0"/>
        <v>0</v>
      </c>
      <c r="J41" s="25">
        <f t="shared" si="1"/>
        <v>52</v>
      </c>
      <c r="K41" s="25">
        <f t="shared" si="2"/>
        <v>0</v>
      </c>
      <c r="L41" s="25">
        <f t="shared" si="3"/>
        <v>0</v>
      </c>
      <c r="M41" s="25">
        <f t="shared" si="4"/>
        <v>0</v>
      </c>
      <c r="N41" s="19" t="e">
        <f t="shared" si="5"/>
        <v>#DIV/0!</v>
      </c>
      <c r="O41" s="20" t="str">
        <f t="shared" si="6"/>
        <v>not eligible for chi-square test</v>
      </c>
      <c r="P41" s="20"/>
      <c r="S41" s="1" t="str">
        <f t="shared" si="7"/>
        <v>not eligible for chi-square testing</v>
      </c>
    </row>
    <row r="42" spans="1:19" x14ac:dyDescent="0.2">
      <c r="A42" s="1" t="s">
        <v>65</v>
      </c>
      <c r="B42" s="16" t="s">
        <v>66</v>
      </c>
      <c r="C42" s="15">
        <v>262</v>
      </c>
      <c r="D42" s="17">
        <v>12</v>
      </c>
      <c r="E42" s="17">
        <v>250</v>
      </c>
      <c r="F42" s="17">
        <v>0</v>
      </c>
      <c r="G42" s="17">
        <v>0</v>
      </c>
      <c r="H42" s="18">
        <v>0</v>
      </c>
      <c r="I42" s="25">
        <f t="shared" si="0"/>
        <v>12</v>
      </c>
      <c r="J42" s="25">
        <f t="shared" si="1"/>
        <v>250</v>
      </c>
      <c r="K42" s="25">
        <f t="shared" si="2"/>
        <v>0</v>
      </c>
      <c r="L42" s="25">
        <f t="shared" si="3"/>
        <v>0</v>
      </c>
      <c r="M42" s="25">
        <f t="shared" si="4"/>
        <v>0</v>
      </c>
      <c r="N42" s="19" t="e">
        <f t="shared" si="5"/>
        <v>#DIV/0!</v>
      </c>
      <c r="O42" s="20" t="str">
        <f t="shared" si="6"/>
        <v>not eligible for chi-square test</v>
      </c>
      <c r="P42" s="20"/>
      <c r="S42" s="1" t="str">
        <f t="shared" si="7"/>
        <v>not eligible for chi-square testing</v>
      </c>
    </row>
    <row r="43" spans="1:19" x14ac:dyDescent="0.2">
      <c r="A43" s="1" t="s">
        <v>47</v>
      </c>
      <c r="B43" s="16" t="s">
        <v>48</v>
      </c>
      <c r="C43" s="15">
        <v>8114</v>
      </c>
      <c r="D43" s="17">
        <v>12</v>
      </c>
      <c r="E43" s="17">
        <v>8102</v>
      </c>
      <c r="F43" s="17">
        <v>47</v>
      </c>
      <c r="G43" s="17">
        <v>1</v>
      </c>
      <c r="H43" s="18">
        <v>46</v>
      </c>
      <c r="I43" s="25">
        <f t="shared" si="0"/>
        <v>12.925131724053426</v>
      </c>
      <c r="J43" s="25">
        <f t="shared" si="1"/>
        <v>8101.0748682759468</v>
      </c>
      <c r="K43" s="25">
        <f t="shared" si="2"/>
        <v>7.4868275946575177E-2</v>
      </c>
      <c r="L43" s="25">
        <f t="shared" si="3"/>
        <v>46.925131724053422</v>
      </c>
      <c r="M43" s="25">
        <f t="shared" si="4"/>
        <v>0.92513172405342481</v>
      </c>
      <c r="N43" s="19">
        <f t="shared" si="5"/>
        <v>1235.6792144026185</v>
      </c>
      <c r="O43" s="20" t="str">
        <f t="shared" si="6"/>
        <v>not eligible for chi-square test</v>
      </c>
      <c r="P43" s="20"/>
      <c r="S43" s="1" t="str">
        <f t="shared" si="7"/>
        <v>not eligible for chi-square testing</v>
      </c>
    </row>
    <row r="44" spans="1:19" x14ac:dyDescent="0.2">
      <c r="A44" s="1" t="s">
        <v>53</v>
      </c>
      <c r="B44" s="16" t="s">
        <v>54</v>
      </c>
      <c r="C44" s="15">
        <v>1426</v>
      </c>
      <c r="D44" s="17">
        <v>82</v>
      </c>
      <c r="E44" s="17">
        <v>1344</v>
      </c>
      <c r="F44" s="17">
        <v>0</v>
      </c>
      <c r="G44" s="17">
        <v>0</v>
      </c>
      <c r="H44" s="18">
        <v>0</v>
      </c>
      <c r="I44" s="25">
        <f t="shared" si="0"/>
        <v>82</v>
      </c>
      <c r="J44" s="25">
        <f t="shared" si="1"/>
        <v>1344</v>
      </c>
      <c r="K44" s="25">
        <f t="shared" si="2"/>
        <v>0</v>
      </c>
      <c r="L44" s="25">
        <f t="shared" si="3"/>
        <v>0</v>
      </c>
      <c r="M44" s="25">
        <f t="shared" si="4"/>
        <v>0</v>
      </c>
      <c r="N44" s="19" t="e">
        <f t="shared" si="5"/>
        <v>#DIV/0!</v>
      </c>
      <c r="O44" s="20" t="str">
        <f t="shared" si="6"/>
        <v>not eligible for chi-square test</v>
      </c>
      <c r="P44" s="20"/>
      <c r="S44" s="1" t="str">
        <f t="shared" si="7"/>
        <v>not eligible for chi-square testing</v>
      </c>
    </row>
    <row r="45" spans="1:19" x14ac:dyDescent="0.2">
      <c r="A45" s="1" t="s">
        <v>57</v>
      </c>
      <c r="B45" s="16" t="s">
        <v>58</v>
      </c>
      <c r="C45" s="15">
        <v>633</v>
      </c>
      <c r="D45" s="17">
        <v>15</v>
      </c>
      <c r="E45" s="17">
        <v>618</v>
      </c>
      <c r="F45" s="17">
        <v>2</v>
      </c>
      <c r="G45" s="17">
        <v>0</v>
      </c>
      <c r="H45" s="18">
        <v>2</v>
      </c>
      <c r="I45" s="25">
        <f t="shared" si="0"/>
        <v>14.952755905511811</v>
      </c>
      <c r="J45" s="25">
        <f t="shared" si="1"/>
        <v>618.04724409448818</v>
      </c>
      <c r="K45" s="25">
        <f t="shared" si="2"/>
        <v>4.7244094488188976E-2</v>
      </c>
      <c r="L45" s="25">
        <f t="shared" si="3"/>
        <v>1.9527559055118111</v>
      </c>
      <c r="M45" s="25">
        <f t="shared" si="4"/>
        <v>-4.7244094488188976E-2</v>
      </c>
      <c r="N45" s="19">
        <f t="shared" si="5"/>
        <v>-100</v>
      </c>
      <c r="O45" s="20" t="str">
        <f t="shared" si="6"/>
        <v>not eligible for chi-square test</v>
      </c>
      <c r="P45" s="20"/>
      <c r="S45" s="1" t="str">
        <f t="shared" si="7"/>
        <v>not eligible for chi-square testing</v>
      </c>
    </row>
    <row r="46" spans="1:19" x14ac:dyDescent="0.2">
      <c r="A46" s="1" t="s">
        <v>455</v>
      </c>
      <c r="B46" s="16" t="s">
        <v>456</v>
      </c>
      <c r="C46" s="15">
        <v>343</v>
      </c>
      <c r="D46" s="17">
        <v>10</v>
      </c>
      <c r="E46" s="17">
        <v>333</v>
      </c>
      <c r="F46" s="17">
        <v>2</v>
      </c>
      <c r="G46" s="17">
        <v>0</v>
      </c>
      <c r="H46" s="18">
        <v>2</v>
      </c>
      <c r="I46" s="25">
        <f t="shared" si="0"/>
        <v>9.9420289855072461</v>
      </c>
      <c r="J46" s="25">
        <f t="shared" si="1"/>
        <v>333.05797101449275</v>
      </c>
      <c r="K46" s="25">
        <f t="shared" si="2"/>
        <v>5.7971014492753624E-2</v>
      </c>
      <c r="L46" s="25">
        <f t="shared" si="3"/>
        <v>1.9420289855072463</v>
      </c>
      <c r="M46" s="25">
        <f t="shared" si="4"/>
        <v>-5.7971014492753624E-2</v>
      </c>
      <c r="N46" s="19">
        <f t="shared" si="5"/>
        <v>-100</v>
      </c>
      <c r="O46" s="2" t="str">
        <f t="shared" si="6"/>
        <v>not eligible for chi-square test</v>
      </c>
      <c r="S46" s="1" t="str">
        <f t="shared" si="7"/>
        <v>not eligible for chi-square testing</v>
      </c>
    </row>
    <row r="47" spans="1:19" x14ac:dyDescent="0.2">
      <c r="A47" s="1" t="s">
        <v>271</v>
      </c>
      <c r="B47" s="16" t="s">
        <v>272</v>
      </c>
      <c r="C47" s="15">
        <v>341</v>
      </c>
      <c r="D47" s="17">
        <v>0</v>
      </c>
      <c r="E47" s="17">
        <v>341</v>
      </c>
      <c r="F47" s="17">
        <v>5</v>
      </c>
      <c r="G47" s="17">
        <v>0</v>
      </c>
      <c r="H47" s="18">
        <v>5</v>
      </c>
      <c r="I47" s="25">
        <f t="shared" si="0"/>
        <v>0</v>
      </c>
      <c r="J47" s="25">
        <f t="shared" si="1"/>
        <v>341</v>
      </c>
      <c r="K47" s="25">
        <f t="shared" si="2"/>
        <v>0</v>
      </c>
      <c r="L47" s="25">
        <f t="shared" si="3"/>
        <v>5</v>
      </c>
      <c r="M47" s="25">
        <f t="shared" si="4"/>
        <v>0</v>
      </c>
      <c r="N47" s="19" t="e">
        <f t="shared" si="5"/>
        <v>#DIV/0!</v>
      </c>
      <c r="O47" s="2" t="str">
        <f t="shared" si="6"/>
        <v>not eligible for chi-square test</v>
      </c>
      <c r="S47" s="1" t="str">
        <f t="shared" si="7"/>
        <v>not eligible for chi-square testing</v>
      </c>
    </row>
    <row r="48" spans="1:19" x14ac:dyDescent="0.2">
      <c r="A48" s="1" t="s">
        <v>61</v>
      </c>
      <c r="B48" s="16" t="s">
        <v>62</v>
      </c>
      <c r="C48" s="15">
        <v>3</v>
      </c>
      <c r="D48" s="17">
        <v>0</v>
      </c>
      <c r="E48" s="17">
        <v>3</v>
      </c>
      <c r="F48" s="17">
        <v>0</v>
      </c>
      <c r="G48" s="17">
        <v>0</v>
      </c>
      <c r="H48" s="18">
        <v>0</v>
      </c>
      <c r="I48" s="25">
        <f t="shared" si="0"/>
        <v>0</v>
      </c>
      <c r="J48" s="25">
        <f t="shared" si="1"/>
        <v>3</v>
      </c>
      <c r="K48" s="25">
        <f t="shared" si="2"/>
        <v>0</v>
      </c>
      <c r="L48" s="25">
        <f t="shared" si="3"/>
        <v>0</v>
      </c>
      <c r="M48" s="25">
        <f t="shared" si="4"/>
        <v>0</v>
      </c>
      <c r="N48" s="19" t="e">
        <f t="shared" si="5"/>
        <v>#DIV/0!</v>
      </c>
      <c r="O48" s="20" t="str">
        <f t="shared" si="6"/>
        <v>not eligible for chi-square test</v>
      </c>
      <c r="P48" s="20"/>
      <c r="S48" s="1" t="str">
        <f t="shared" si="7"/>
        <v>not eligible for chi-square testing</v>
      </c>
    </row>
    <row r="49" spans="1:19" x14ac:dyDescent="0.2">
      <c r="A49" s="1" t="s">
        <v>59</v>
      </c>
      <c r="B49" s="16" t="s">
        <v>60</v>
      </c>
      <c r="C49" s="15">
        <v>1583</v>
      </c>
      <c r="D49" s="17">
        <v>48</v>
      </c>
      <c r="E49" s="17">
        <v>1535</v>
      </c>
      <c r="F49" s="17">
        <v>2</v>
      </c>
      <c r="G49" s="17">
        <v>0</v>
      </c>
      <c r="H49" s="18">
        <v>2</v>
      </c>
      <c r="I49" s="25">
        <f t="shared" si="0"/>
        <v>47.939432176656155</v>
      </c>
      <c r="J49" s="25">
        <f t="shared" si="1"/>
        <v>1535.0605678233439</v>
      </c>
      <c r="K49" s="25">
        <f t="shared" si="2"/>
        <v>6.0567823343848581E-2</v>
      </c>
      <c r="L49" s="25">
        <f t="shared" si="3"/>
        <v>1.9394321766561515</v>
      </c>
      <c r="M49" s="25">
        <f t="shared" si="4"/>
        <v>-6.0567823343848581E-2</v>
      </c>
      <c r="N49" s="19">
        <f t="shared" si="5"/>
        <v>-100</v>
      </c>
      <c r="O49" s="20" t="str">
        <f t="shared" si="6"/>
        <v>not eligible for chi-square test</v>
      </c>
      <c r="P49" s="20"/>
      <c r="S49" s="1" t="str">
        <f t="shared" si="7"/>
        <v>not eligible for chi-square testing</v>
      </c>
    </row>
    <row r="50" spans="1:19" x14ac:dyDescent="0.2">
      <c r="A50" s="1" t="s">
        <v>259</v>
      </c>
      <c r="B50" s="16" t="s">
        <v>260</v>
      </c>
      <c r="C50" s="15">
        <v>90</v>
      </c>
      <c r="D50" s="17">
        <v>3</v>
      </c>
      <c r="E50" s="17">
        <v>87</v>
      </c>
      <c r="F50" s="17">
        <v>0</v>
      </c>
      <c r="G50" s="17">
        <v>0</v>
      </c>
      <c r="H50" s="18">
        <v>0</v>
      </c>
      <c r="I50" s="25">
        <f t="shared" si="0"/>
        <v>3</v>
      </c>
      <c r="J50" s="25">
        <f t="shared" si="1"/>
        <v>87</v>
      </c>
      <c r="K50" s="25">
        <f t="shared" si="2"/>
        <v>0</v>
      </c>
      <c r="L50" s="25">
        <f t="shared" si="3"/>
        <v>0</v>
      </c>
      <c r="M50" s="25">
        <f t="shared" si="4"/>
        <v>0</v>
      </c>
      <c r="N50" s="19" t="e">
        <f t="shared" si="5"/>
        <v>#DIV/0!</v>
      </c>
      <c r="O50" s="2" t="str">
        <f t="shared" si="6"/>
        <v>not eligible for chi-square test</v>
      </c>
      <c r="S50" s="1" t="str">
        <f t="shared" si="7"/>
        <v>not eligible for chi-square testing</v>
      </c>
    </row>
    <row r="51" spans="1:19" x14ac:dyDescent="0.2">
      <c r="A51" s="1" t="s">
        <v>67</v>
      </c>
      <c r="B51" s="16" t="s">
        <v>68</v>
      </c>
      <c r="C51" s="15">
        <v>2668</v>
      </c>
      <c r="D51" s="17">
        <v>9</v>
      </c>
      <c r="E51" s="17">
        <v>2659</v>
      </c>
      <c r="F51" s="17">
        <v>26</v>
      </c>
      <c r="G51" s="17">
        <v>0</v>
      </c>
      <c r="H51" s="18">
        <v>26</v>
      </c>
      <c r="I51" s="25">
        <f t="shared" si="0"/>
        <v>8.9131403118040087</v>
      </c>
      <c r="J51" s="25">
        <f t="shared" si="1"/>
        <v>2659.086859688196</v>
      </c>
      <c r="K51" s="25">
        <f t="shared" si="2"/>
        <v>8.6859688195991089E-2</v>
      </c>
      <c r="L51" s="25">
        <f t="shared" si="3"/>
        <v>25.913140311804007</v>
      </c>
      <c r="M51" s="25">
        <f t="shared" si="4"/>
        <v>-8.6859688195991089E-2</v>
      </c>
      <c r="N51" s="19">
        <f t="shared" si="5"/>
        <v>-100</v>
      </c>
      <c r="O51" s="20" t="str">
        <f t="shared" si="6"/>
        <v>not eligible for chi-square test</v>
      </c>
      <c r="P51" s="20"/>
      <c r="S51" s="1" t="str">
        <f t="shared" si="7"/>
        <v>not eligible for chi-square testing</v>
      </c>
    </row>
    <row r="52" spans="1:19" x14ac:dyDescent="0.2">
      <c r="A52" s="1" t="s">
        <v>71</v>
      </c>
      <c r="B52" s="16" t="s">
        <v>72</v>
      </c>
      <c r="C52" s="15">
        <v>5062</v>
      </c>
      <c r="D52" s="17">
        <v>22</v>
      </c>
      <c r="E52" s="17">
        <v>5040</v>
      </c>
      <c r="F52" s="17">
        <v>2</v>
      </c>
      <c r="G52" s="17">
        <v>0</v>
      </c>
      <c r="H52" s="18">
        <v>2</v>
      </c>
      <c r="I52" s="25">
        <f t="shared" si="0"/>
        <v>21.9913112164297</v>
      </c>
      <c r="J52" s="25">
        <f t="shared" si="1"/>
        <v>5040.0086887835705</v>
      </c>
      <c r="K52" s="25">
        <f t="shared" si="2"/>
        <v>8.6887835703001581E-3</v>
      </c>
      <c r="L52" s="25">
        <f t="shared" si="3"/>
        <v>1.9913112164296998</v>
      </c>
      <c r="M52" s="25">
        <f t="shared" si="4"/>
        <v>-8.6887835703001581E-3</v>
      </c>
      <c r="N52" s="19">
        <f t="shared" si="5"/>
        <v>-100</v>
      </c>
      <c r="O52" s="20" t="str">
        <f t="shared" si="6"/>
        <v>not eligible for chi-square test</v>
      </c>
      <c r="P52" s="20"/>
      <c r="S52" s="1" t="str">
        <f t="shared" si="7"/>
        <v>not eligible for chi-square testing</v>
      </c>
    </row>
    <row r="53" spans="1:19" x14ac:dyDescent="0.2">
      <c r="A53" s="1" t="s">
        <v>411</v>
      </c>
      <c r="B53" s="16" t="s">
        <v>412</v>
      </c>
      <c r="C53" s="15">
        <v>118</v>
      </c>
      <c r="D53" s="17">
        <v>0</v>
      </c>
      <c r="E53" s="17">
        <v>118</v>
      </c>
      <c r="F53" s="17">
        <v>0</v>
      </c>
      <c r="G53" s="17">
        <v>0</v>
      </c>
      <c r="H53" s="18">
        <v>0</v>
      </c>
      <c r="I53" s="25">
        <f t="shared" si="0"/>
        <v>0</v>
      </c>
      <c r="J53" s="25">
        <f t="shared" si="1"/>
        <v>118</v>
      </c>
      <c r="K53" s="25">
        <f t="shared" si="2"/>
        <v>0</v>
      </c>
      <c r="L53" s="25">
        <f t="shared" si="3"/>
        <v>0</v>
      </c>
      <c r="M53" s="25">
        <f t="shared" si="4"/>
        <v>0</v>
      </c>
      <c r="N53" s="19" t="e">
        <f t="shared" si="5"/>
        <v>#DIV/0!</v>
      </c>
      <c r="O53" s="2" t="str">
        <f t="shared" si="6"/>
        <v>not eligible for chi-square test</v>
      </c>
      <c r="S53" s="1" t="str">
        <f t="shared" si="7"/>
        <v>not eligible for chi-square testing</v>
      </c>
    </row>
    <row r="54" spans="1:19" x14ac:dyDescent="0.2">
      <c r="A54" s="1" t="s">
        <v>501</v>
      </c>
      <c r="B54" s="16" t="s">
        <v>502</v>
      </c>
      <c r="C54" s="15">
        <v>3</v>
      </c>
      <c r="D54" s="17">
        <v>0</v>
      </c>
      <c r="E54" s="17">
        <v>3</v>
      </c>
      <c r="F54" s="17">
        <v>0</v>
      </c>
      <c r="G54" s="17">
        <v>0</v>
      </c>
      <c r="H54" s="18">
        <v>0</v>
      </c>
      <c r="I54" s="25">
        <f t="shared" si="0"/>
        <v>0</v>
      </c>
      <c r="J54" s="25">
        <f t="shared" si="1"/>
        <v>3</v>
      </c>
      <c r="K54" s="25">
        <f t="shared" si="2"/>
        <v>0</v>
      </c>
      <c r="L54" s="25">
        <f t="shared" si="3"/>
        <v>0</v>
      </c>
      <c r="M54" s="25">
        <f t="shared" si="4"/>
        <v>0</v>
      </c>
      <c r="N54" s="19" t="e">
        <f t="shared" si="5"/>
        <v>#DIV/0!</v>
      </c>
      <c r="O54" s="2" t="str">
        <f t="shared" si="6"/>
        <v>not eligible for chi-square test</v>
      </c>
      <c r="S54" s="1" t="str">
        <f t="shared" si="7"/>
        <v>not eligible for chi-square testing</v>
      </c>
    </row>
    <row r="55" spans="1:19" x14ac:dyDescent="0.2">
      <c r="A55" s="1" t="s">
        <v>75</v>
      </c>
      <c r="B55" s="16" t="s">
        <v>76</v>
      </c>
      <c r="C55" s="15">
        <v>524</v>
      </c>
      <c r="D55" s="17">
        <v>6</v>
      </c>
      <c r="E55" s="17">
        <v>518</v>
      </c>
      <c r="F55" s="17">
        <v>4</v>
      </c>
      <c r="G55" s="17">
        <v>0</v>
      </c>
      <c r="H55" s="18">
        <v>4</v>
      </c>
      <c r="I55" s="25">
        <f t="shared" si="0"/>
        <v>5.954545454545455</v>
      </c>
      <c r="J55" s="25">
        <f t="shared" si="1"/>
        <v>518.0454545454545</v>
      </c>
      <c r="K55" s="25">
        <f t="shared" si="2"/>
        <v>4.5454545454545456E-2</v>
      </c>
      <c r="L55" s="25">
        <f t="shared" si="3"/>
        <v>3.9545454545454546</v>
      </c>
      <c r="M55" s="25">
        <f t="shared" si="4"/>
        <v>-4.5454545454545456E-2</v>
      </c>
      <c r="N55" s="19">
        <f t="shared" si="5"/>
        <v>-100</v>
      </c>
      <c r="O55" s="20" t="str">
        <f t="shared" si="6"/>
        <v>not eligible for chi-square test</v>
      </c>
      <c r="P55" s="20"/>
      <c r="S55" s="1" t="str">
        <f t="shared" si="7"/>
        <v>not eligible for chi-square testing</v>
      </c>
    </row>
    <row r="56" spans="1:19" x14ac:dyDescent="0.2">
      <c r="A56" s="1" t="s">
        <v>605</v>
      </c>
      <c r="B56" s="16" t="s">
        <v>606</v>
      </c>
      <c r="C56" s="15">
        <v>0</v>
      </c>
      <c r="D56" s="17">
        <v>0</v>
      </c>
      <c r="E56" s="17">
        <v>0</v>
      </c>
      <c r="F56" s="17">
        <v>0</v>
      </c>
      <c r="G56" s="17">
        <v>0</v>
      </c>
      <c r="H56" s="18">
        <v>0</v>
      </c>
      <c r="I56" s="25" t="e">
        <f t="shared" si="0"/>
        <v>#DIV/0!</v>
      </c>
      <c r="J56" s="25" t="e">
        <f t="shared" si="1"/>
        <v>#DIV/0!</v>
      </c>
      <c r="K56" s="25" t="e">
        <f t="shared" si="2"/>
        <v>#DIV/0!</v>
      </c>
      <c r="L56" s="25" t="e">
        <f t="shared" si="3"/>
        <v>#DIV/0!</v>
      </c>
      <c r="M56" s="25" t="e">
        <f t="shared" si="4"/>
        <v>#DIV/0!</v>
      </c>
      <c r="N56" s="19" t="e">
        <f t="shared" si="5"/>
        <v>#DIV/0!</v>
      </c>
      <c r="O56" s="2" t="e">
        <f t="shared" si="6"/>
        <v>#DIV/0!</v>
      </c>
      <c r="S56" s="1" t="e">
        <f t="shared" si="7"/>
        <v>#DIV/0!</v>
      </c>
    </row>
    <row r="57" spans="1:19" x14ac:dyDescent="0.2">
      <c r="A57" s="1" t="s">
        <v>457</v>
      </c>
      <c r="B57" s="16" t="s">
        <v>458</v>
      </c>
      <c r="C57" s="15">
        <v>1364</v>
      </c>
      <c r="D57" s="17">
        <v>13</v>
      </c>
      <c r="E57" s="17">
        <v>1351</v>
      </c>
      <c r="F57" s="17">
        <v>27</v>
      </c>
      <c r="G57" s="17">
        <v>0</v>
      </c>
      <c r="H57" s="18">
        <v>27</v>
      </c>
      <c r="I57" s="25">
        <f t="shared" si="0"/>
        <v>12.747663551401869</v>
      </c>
      <c r="J57" s="25">
        <f t="shared" si="1"/>
        <v>1351.252336448598</v>
      </c>
      <c r="K57" s="25">
        <f t="shared" si="2"/>
        <v>0.25233644859813081</v>
      </c>
      <c r="L57" s="25">
        <f t="shared" si="3"/>
        <v>26.747663551401867</v>
      </c>
      <c r="M57" s="25">
        <f t="shared" si="4"/>
        <v>-0.25233644859813081</v>
      </c>
      <c r="N57" s="19">
        <f t="shared" si="5"/>
        <v>-100</v>
      </c>
      <c r="O57" s="2" t="str">
        <f t="shared" si="6"/>
        <v>not eligible for chi-square test</v>
      </c>
      <c r="S57" s="1" t="str">
        <f t="shared" si="7"/>
        <v>not eligible for chi-square testing</v>
      </c>
    </row>
    <row r="58" spans="1:19" x14ac:dyDescent="0.2">
      <c r="A58" s="1" t="s">
        <v>233</v>
      </c>
      <c r="B58" s="16" t="s">
        <v>234</v>
      </c>
      <c r="C58" s="15">
        <v>702</v>
      </c>
      <c r="D58" s="17">
        <v>3</v>
      </c>
      <c r="E58" s="17">
        <v>699</v>
      </c>
      <c r="F58" s="17">
        <v>1</v>
      </c>
      <c r="G58" s="17">
        <v>0</v>
      </c>
      <c r="H58" s="18">
        <v>1</v>
      </c>
      <c r="I58" s="25">
        <f t="shared" si="0"/>
        <v>2.995732574679943</v>
      </c>
      <c r="J58" s="25">
        <f t="shared" si="1"/>
        <v>699.00426742532011</v>
      </c>
      <c r="K58" s="25">
        <f t="shared" si="2"/>
        <v>4.2674253200568994E-3</v>
      </c>
      <c r="L58" s="25">
        <f t="shared" si="3"/>
        <v>0.99573257467994314</v>
      </c>
      <c r="M58" s="25">
        <f t="shared" si="4"/>
        <v>-4.2674253200568994E-3</v>
      </c>
      <c r="N58" s="19">
        <f t="shared" si="5"/>
        <v>-100</v>
      </c>
      <c r="O58" s="2" t="str">
        <f t="shared" si="6"/>
        <v>not eligible for chi-square test</v>
      </c>
      <c r="S58" s="1" t="str">
        <f t="shared" si="7"/>
        <v>not eligible for chi-square testing</v>
      </c>
    </row>
    <row r="59" spans="1:19" x14ac:dyDescent="0.2">
      <c r="A59" s="1" t="s">
        <v>291</v>
      </c>
      <c r="B59" s="16" t="s">
        <v>292</v>
      </c>
      <c r="C59" s="15">
        <v>268</v>
      </c>
      <c r="D59" s="17">
        <v>1</v>
      </c>
      <c r="E59" s="17">
        <v>267</v>
      </c>
      <c r="F59" s="17">
        <v>3</v>
      </c>
      <c r="G59" s="17">
        <v>0</v>
      </c>
      <c r="H59" s="18">
        <v>3</v>
      </c>
      <c r="I59" s="25">
        <f t="shared" si="0"/>
        <v>0.98892988929889303</v>
      </c>
      <c r="J59" s="25">
        <f t="shared" si="1"/>
        <v>267.0110701107011</v>
      </c>
      <c r="K59" s="25">
        <f t="shared" si="2"/>
        <v>1.107011070110701E-2</v>
      </c>
      <c r="L59" s="25">
        <f t="shared" si="3"/>
        <v>2.9889298892988929</v>
      </c>
      <c r="M59" s="25">
        <f t="shared" si="4"/>
        <v>-1.107011070110701E-2</v>
      </c>
      <c r="N59" s="19">
        <f t="shared" si="5"/>
        <v>-100</v>
      </c>
      <c r="O59" s="2" t="str">
        <f t="shared" si="6"/>
        <v>not eligible for chi-square test</v>
      </c>
      <c r="S59" s="1" t="str">
        <f t="shared" si="7"/>
        <v>not eligible for chi-square testing</v>
      </c>
    </row>
    <row r="60" spans="1:19" x14ac:dyDescent="0.2">
      <c r="A60" s="1" t="s">
        <v>513</v>
      </c>
      <c r="B60" s="16" t="s">
        <v>514</v>
      </c>
      <c r="C60" s="15">
        <v>2279</v>
      </c>
      <c r="D60" s="17">
        <v>12</v>
      </c>
      <c r="E60" s="17">
        <v>2267</v>
      </c>
      <c r="F60" s="17">
        <v>5</v>
      </c>
      <c r="G60" s="17">
        <v>0</v>
      </c>
      <c r="H60" s="18">
        <v>5</v>
      </c>
      <c r="I60" s="25">
        <f t="shared" si="0"/>
        <v>11.973730297723293</v>
      </c>
      <c r="J60" s="25">
        <f t="shared" si="1"/>
        <v>2267.0262697022767</v>
      </c>
      <c r="K60" s="25">
        <f t="shared" si="2"/>
        <v>2.6269702276707531E-2</v>
      </c>
      <c r="L60" s="25">
        <f t="shared" si="3"/>
        <v>4.9737302977232929</v>
      </c>
      <c r="M60" s="25">
        <f t="shared" si="4"/>
        <v>-2.6269702276707531E-2</v>
      </c>
      <c r="N60" s="19">
        <f t="shared" si="5"/>
        <v>-100</v>
      </c>
      <c r="O60" s="2" t="str">
        <f t="shared" si="6"/>
        <v>not eligible for chi-square test</v>
      </c>
      <c r="S60" s="1" t="str">
        <f t="shared" si="7"/>
        <v>not eligible for chi-square testing</v>
      </c>
    </row>
    <row r="61" spans="1:19" x14ac:dyDescent="0.2">
      <c r="A61" s="1" t="s">
        <v>461</v>
      </c>
      <c r="B61" s="16" t="s">
        <v>462</v>
      </c>
      <c r="C61" s="15">
        <v>46</v>
      </c>
      <c r="D61" s="17">
        <v>6</v>
      </c>
      <c r="E61" s="17">
        <v>40</v>
      </c>
      <c r="F61" s="17">
        <v>0</v>
      </c>
      <c r="G61" s="17">
        <v>0</v>
      </c>
      <c r="H61" s="18">
        <v>0</v>
      </c>
      <c r="I61" s="25">
        <f t="shared" si="0"/>
        <v>6</v>
      </c>
      <c r="J61" s="25">
        <f t="shared" si="1"/>
        <v>40</v>
      </c>
      <c r="K61" s="25">
        <f t="shared" si="2"/>
        <v>0</v>
      </c>
      <c r="L61" s="25">
        <f t="shared" si="3"/>
        <v>0</v>
      </c>
      <c r="M61" s="25">
        <f t="shared" si="4"/>
        <v>0</v>
      </c>
      <c r="N61" s="19" t="e">
        <f t="shared" si="5"/>
        <v>#DIV/0!</v>
      </c>
      <c r="O61" s="2" t="str">
        <f t="shared" si="6"/>
        <v>not eligible for chi-square test</v>
      </c>
      <c r="S61" s="1" t="str">
        <f t="shared" si="7"/>
        <v>not eligible for chi-square testing</v>
      </c>
    </row>
    <row r="62" spans="1:19" x14ac:dyDescent="0.2">
      <c r="A62" s="1" t="s">
        <v>459</v>
      </c>
      <c r="B62" s="16" t="s">
        <v>460</v>
      </c>
      <c r="C62" s="15">
        <v>7352</v>
      </c>
      <c r="D62" s="17">
        <v>182</v>
      </c>
      <c r="E62" s="17">
        <v>7170</v>
      </c>
      <c r="F62" s="17">
        <v>26</v>
      </c>
      <c r="G62" s="17">
        <v>0</v>
      </c>
      <c r="H62" s="18">
        <v>26</v>
      </c>
      <c r="I62" s="25">
        <f t="shared" si="0"/>
        <v>181.35863377609107</v>
      </c>
      <c r="J62" s="25">
        <f t="shared" si="1"/>
        <v>7170.6413662239083</v>
      </c>
      <c r="K62" s="25">
        <f t="shared" si="2"/>
        <v>0.6413662239089184</v>
      </c>
      <c r="L62" s="25">
        <f t="shared" si="3"/>
        <v>25.358633776091082</v>
      </c>
      <c r="M62" s="25">
        <f t="shared" si="4"/>
        <v>-0.6413662239089184</v>
      </c>
      <c r="N62" s="19">
        <f t="shared" si="5"/>
        <v>-100</v>
      </c>
      <c r="O62" s="2" t="str">
        <f t="shared" si="6"/>
        <v>not eligible for chi-square test</v>
      </c>
      <c r="S62" s="1" t="str">
        <f t="shared" si="7"/>
        <v>not eligible for chi-square testing</v>
      </c>
    </row>
    <row r="63" spans="1:19" x14ac:dyDescent="0.2">
      <c r="A63" s="1" t="s">
        <v>81</v>
      </c>
      <c r="B63" s="16" t="s">
        <v>82</v>
      </c>
      <c r="C63" s="15">
        <v>10012</v>
      </c>
      <c r="D63" s="17">
        <v>291</v>
      </c>
      <c r="E63" s="17">
        <v>9721</v>
      </c>
      <c r="F63" s="17">
        <v>110</v>
      </c>
      <c r="G63" s="17">
        <v>5</v>
      </c>
      <c r="H63" s="18">
        <v>105</v>
      </c>
      <c r="I63" s="25">
        <f t="shared" si="0"/>
        <v>292.78324441809923</v>
      </c>
      <c r="J63" s="25">
        <f t="shared" si="1"/>
        <v>9719.2167555819015</v>
      </c>
      <c r="K63" s="25">
        <f t="shared" si="2"/>
        <v>3.2167555819008098</v>
      </c>
      <c r="L63" s="25">
        <f t="shared" si="3"/>
        <v>106.78324441809919</v>
      </c>
      <c r="M63" s="25">
        <f t="shared" si="4"/>
        <v>1.7832444180991902</v>
      </c>
      <c r="N63" s="19">
        <f t="shared" si="5"/>
        <v>55.436117936117959</v>
      </c>
      <c r="O63" s="20" t="str">
        <f t="shared" si="6"/>
        <v>not eligible for chi-square test</v>
      </c>
      <c r="P63" s="20"/>
      <c r="S63" s="1" t="str">
        <f t="shared" si="7"/>
        <v>not eligible for chi-square testing</v>
      </c>
    </row>
    <row r="64" spans="1:19" x14ac:dyDescent="0.2">
      <c r="A64" s="1" t="s">
        <v>79</v>
      </c>
      <c r="B64" s="16" t="s">
        <v>80</v>
      </c>
      <c r="C64" s="15">
        <v>74</v>
      </c>
      <c r="D64" s="17">
        <v>0</v>
      </c>
      <c r="E64" s="17">
        <v>74</v>
      </c>
      <c r="F64" s="17">
        <v>1</v>
      </c>
      <c r="G64" s="17">
        <v>0</v>
      </c>
      <c r="H64" s="18">
        <v>1</v>
      </c>
      <c r="I64" s="25">
        <f t="shared" si="0"/>
        <v>0</v>
      </c>
      <c r="J64" s="25">
        <f t="shared" si="1"/>
        <v>74</v>
      </c>
      <c r="K64" s="25">
        <f t="shared" si="2"/>
        <v>0</v>
      </c>
      <c r="L64" s="25">
        <f t="shared" si="3"/>
        <v>1</v>
      </c>
      <c r="M64" s="25">
        <f t="shared" si="4"/>
        <v>0</v>
      </c>
      <c r="N64" s="19" t="e">
        <f t="shared" si="5"/>
        <v>#DIV/0!</v>
      </c>
      <c r="O64" s="20" t="str">
        <f t="shared" si="6"/>
        <v>not eligible for chi-square test</v>
      </c>
      <c r="P64" s="20"/>
      <c r="S64" s="1" t="str">
        <f t="shared" si="7"/>
        <v>not eligible for chi-square testing</v>
      </c>
    </row>
    <row r="65" spans="1:19" x14ac:dyDescent="0.2">
      <c r="A65" s="1" t="s">
        <v>385</v>
      </c>
      <c r="B65" s="16" t="s">
        <v>386</v>
      </c>
      <c r="C65" s="15">
        <v>388</v>
      </c>
      <c r="D65" s="17">
        <v>2</v>
      </c>
      <c r="E65" s="17">
        <v>386</v>
      </c>
      <c r="F65" s="17">
        <v>5</v>
      </c>
      <c r="G65" s="17">
        <v>0</v>
      </c>
      <c r="H65" s="18">
        <v>5</v>
      </c>
      <c r="I65" s="25">
        <f t="shared" si="0"/>
        <v>1.974554707379135</v>
      </c>
      <c r="J65" s="25">
        <f t="shared" si="1"/>
        <v>386.02544529262087</v>
      </c>
      <c r="K65" s="25">
        <f t="shared" si="2"/>
        <v>2.5445292620865138E-2</v>
      </c>
      <c r="L65" s="25">
        <f t="shared" si="3"/>
        <v>4.9745547073791343</v>
      </c>
      <c r="M65" s="25">
        <f t="shared" si="4"/>
        <v>-2.5445292620865138E-2</v>
      </c>
      <c r="N65" s="19">
        <f t="shared" si="5"/>
        <v>-100</v>
      </c>
      <c r="O65" s="2" t="str">
        <f t="shared" si="6"/>
        <v>not eligible for chi-square test</v>
      </c>
      <c r="S65" s="1" t="str">
        <f t="shared" si="7"/>
        <v>not eligible for chi-square testing</v>
      </c>
    </row>
    <row r="66" spans="1:19" x14ac:dyDescent="0.2">
      <c r="A66" s="1" t="s">
        <v>7</v>
      </c>
      <c r="B66" s="16" t="s">
        <v>8</v>
      </c>
      <c r="C66" s="15">
        <v>269</v>
      </c>
      <c r="D66" s="17">
        <v>2</v>
      </c>
      <c r="E66" s="17">
        <v>267</v>
      </c>
      <c r="F66" s="17">
        <v>1</v>
      </c>
      <c r="G66" s="17">
        <v>0</v>
      </c>
      <c r="H66" s="18">
        <v>1</v>
      </c>
      <c r="I66" s="25">
        <f t="shared" si="0"/>
        <v>1.9925925925925927</v>
      </c>
      <c r="J66" s="25">
        <f t="shared" si="1"/>
        <v>267.00740740740741</v>
      </c>
      <c r="K66" s="25">
        <f t="shared" si="2"/>
        <v>7.4074074074074077E-3</v>
      </c>
      <c r="L66" s="25">
        <f t="shared" si="3"/>
        <v>0.99259259259259258</v>
      </c>
      <c r="M66" s="25">
        <f t="shared" si="4"/>
        <v>-7.4074074074074077E-3</v>
      </c>
      <c r="N66" s="19">
        <f t="shared" si="5"/>
        <v>-100</v>
      </c>
      <c r="O66" s="20" t="str">
        <f t="shared" si="6"/>
        <v>not eligible for chi-square test</v>
      </c>
      <c r="P66" s="20"/>
      <c r="S66" s="1" t="str">
        <f t="shared" si="7"/>
        <v>not eligible for chi-square testing</v>
      </c>
    </row>
    <row r="67" spans="1:19" x14ac:dyDescent="0.2">
      <c r="A67" s="1" t="s">
        <v>247</v>
      </c>
      <c r="B67" s="16" t="s">
        <v>248</v>
      </c>
      <c r="C67" s="15">
        <v>3867</v>
      </c>
      <c r="D67" s="17">
        <v>147</v>
      </c>
      <c r="E67" s="17">
        <v>3720</v>
      </c>
      <c r="F67" s="17">
        <v>0</v>
      </c>
      <c r="G67" s="17">
        <v>0</v>
      </c>
      <c r="H67" s="18">
        <v>0</v>
      </c>
      <c r="I67" s="25">
        <f t="shared" si="0"/>
        <v>147</v>
      </c>
      <c r="J67" s="25">
        <f t="shared" si="1"/>
        <v>3720</v>
      </c>
      <c r="K67" s="25">
        <f t="shared" si="2"/>
        <v>0</v>
      </c>
      <c r="L67" s="25">
        <f t="shared" si="3"/>
        <v>0</v>
      </c>
      <c r="M67" s="25">
        <f t="shared" si="4"/>
        <v>0</v>
      </c>
      <c r="N67" s="19" t="e">
        <f t="shared" si="5"/>
        <v>#DIV/0!</v>
      </c>
      <c r="O67" s="2" t="str">
        <f t="shared" si="6"/>
        <v>not eligible for chi-square test</v>
      </c>
      <c r="S67" s="1" t="str">
        <f t="shared" si="7"/>
        <v>not eligible for chi-square testing</v>
      </c>
    </row>
    <row r="68" spans="1:19" x14ac:dyDescent="0.2">
      <c r="A68" s="1" t="s">
        <v>509</v>
      </c>
      <c r="B68" s="16" t="s">
        <v>510</v>
      </c>
      <c r="C68" s="15">
        <v>113</v>
      </c>
      <c r="D68" s="17">
        <v>3</v>
      </c>
      <c r="E68" s="17">
        <v>110</v>
      </c>
      <c r="F68" s="17">
        <v>0</v>
      </c>
      <c r="G68" s="17">
        <v>0</v>
      </c>
      <c r="H68" s="18">
        <v>0</v>
      </c>
      <c r="I68" s="25">
        <f t="shared" si="0"/>
        <v>3</v>
      </c>
      <c r="J68" s="25">
        <f t="shared" si="1"/>
        <v>110</v>
      </c>
      <c r="K68" s="25">
        <f t="shared" si="2"/>
        <v>0</v>
      </c>
      <c r="L68" s="25">
        <f t="shared" si="3"/>
        <v>0</v>
      </c>
      <c r="M68" s="25">
        <f t="shared" si="4"/>
        <v>0</v>
      </c>
      <c r="N68" s="19" t="e">
        <f t="shared" si="5"/>
        <v>#DIV/0!</v>
      </c>
      <c r="O68" s="2" t="str">
        <f t="shared" si="6"/>
        <v>not eligible for chi-square test</v>
      </c>
      <c r="S68" s="1" t="str">
        <f t="shared" si="7"/>
        <v>not eligible for chi-square testing</v>
      </c>
    </row>
    <row r="69" spans="1:19" x14ac:dyDescent="0.2">
      <c r="A69" s="1" t="s">
        <v>83</v>
      </c>
      <c r="B69" s="16" t="s">
        <v>84</v>
      </c>
      <c r="C69" s="15">
        <v>1899</v>
      </c>
      <c r="D69" s="17">
        <v>42</v>
      </c>
      <c r="E69" s="17">
        <v>1857</v>
      </c>
      <c r="F69" s="17">
        <v>29</v>
      </c>
      <c r="G69" s="17">
        <v>1</v>
      </c>
      <c r="H69" s="18">
        <v>28</v>
      </c>
      <c r="I69" s="25">
        <f t="shared" si="0"/>
        <v>42.353215767634858</v>
      </c>
      <c r="J69" s="25">
        <f t="shared" si="1"/>
        <v>1856.6467842323652</v>
      </c>
      <c r="K69" s="25">
        <f t="shared" si="2"/>
        <v>0.64678423236514526</v>
      </c>
      <c r="L69" s="25">
        <f t="shared" si="3"/>
        <v>28.353215767634854</v>
      </c>
      <c r="M69" s="25">
        <f t="shared" si="4"/>
        <v>0.35321576763485474</v>
      </c>
      <c r="N69" s="19">
        <f t="shared" si="5"/>
        <v>54.611066559743371</v>
      </c>
      <c r="O69" s="20" t="str">
        <f t="shared" si="6"/>
        <v>not eligible for chi-square test</v>
      </c>
      <c r="P69" s="20"/>
      <c r="S69" s="1" t="str">
        <f t="shared" si="7"/>
        <v>not eligible for chi-square testing</v>
      </c>
    </row>
    <row r="70" spans="1:19" x14ac:dyDescent="0.2">
      <c r="A70" s="1" t="s">
        <v>235</v>
      </c>
      <c r="B70" s="16" t="s">
        <v>236</v>
      </c>
      <c r="C70" s="15">
        <v>342</v>
      </c>
      <c r="D70" s="17">
        <v>4</v>
      </c>
      <c r="E70" s="17">
        <v>338</v>
      </c>
      <c r="F70" s="17">
        <v>1</v>
      </c>
      <c r="G70" s="17">
        <v>0</v>
      </c>
      <c r="H70" s="18">
        <v>1</v>
      </c>
      <c r="I70" s="25">
        <f t="shared" si="0"/>
        <v>3.9883381924198251</v>
      </c>
      <c r="J70" s="25">
        <f t="shared" si="1"/>
        <v>338.0116618075802</v>
      </c>
      <c r="K70" s="25">
        <f t="shared" si="2"/>
        <v>1.1661807580174927E-2</v>
      </c>
      <c r="L70" s="25">
        <f t="shared" si="3"/>
        <v>0.98833819241982501</v>
      </c>
      <c r="M70" s="25">
        <f t="shared" si="4"/>
        <v>-1.1661807580174927E-2</v>
      </c>
      <c r="N70" s="19">
        <f t="shared" si="5"/>
        <v>-100</v>
      </c>
      <c r="O70" s="2" t="str">
        <f t="shared" si="6"/>
        <v>not eligible for chi-square test</v>
      </c>
      <c r="S70" s="1" t="str">
        <f t="shared" si="7"/>
        <v>not eligible for chi-square testing</v>
      </c>
    </row>
    <row r="71" spans="1:19" x14ac:dyDescent="0.2">
      <c r="A71" s="1" t="s">
        <v>463</v>
      </c>
      <c r="B71" s="16" t="s">
        <v>464</v>
      </c>
      <c r="C71" s="15">
        <v>199</v>
      </c>
      <c r="D71" s="17">
        <v>25</v>
      </c>
      <c r="E71" s="17">
        <v>174</v>
      </c>
      <c r="F71" s="17">
        <v>0</v>
      </c>
      <c r="G71" s="17">
        <v>0</v>
      </c>
      <c r="H71" s="18">
        <v>0</v>
      </c>
      <c r="I71" s="25">
        <f t="shared" ref="I71:I134" si="8">(C71/SUM(C71,F71))*SUM(D71,G71)</f>
        <v>25</v>
      </c>
      <c r="J71" s="25">
        <f t="shared" ref="J71:J134" si="9">(C71/SUM(C71,F71))*SUM(E71,H71)</f>
        <v>174</v>
      </c>
      <c r="K71" s="25">
        <f t="shared" ref="K71:K134" si="10">(F71/SUM(C71,F71))*SUM(D71,G71)</f>
        <v>0</v>
      </c>
      <c r="L71" s="25">
        <f t="shared" ref="L71:L134" si="11">(F71/SUM(C71,F71))*SUM(E71,H71)</f>
        <v>0</v>
      </c>
      <c r="M71" s="25">
        <f t="shared" ref="M71:M134" si="12">G71-K71</f>
        <v>0</v>
      </c>
      <c r="N71" s="19" t="e">
        <f t="shared" ref="N71:N134" si="13">100*(M71/K71)</f>
        <v>#DIV/0!</v>
      </c>
      <c r="O71" s="2" t="str">
        <f t="shared" ref="O71:O134" si="14">IF(AND(I71&gt;=5,J71&gt;=5,K71&gt;=5,L71&gt;=5),"eligible for chi-square test","not eligible for chi-square test")</f>
        <v>not eligible for chi-square test</v>
      </c>
      <c r="S71" s="1" t="str">
        <f t="shared" ref="S71:S134" si="15">IF(O71="not eligible for chi-square test","not eligible for chi-square testing",IF(Q71&gt;=0.01,"test results not statistically significant",IF(M71&lt;=0,"test results statistically significant, minority NOT overrepresented in searches",IF(M71&gt;0,"test results statistically significant, minority overrepresented in searches"))))</f>
        <v>not eligible for chi-square testing</v>
      </c>
    </row>
    <row r="72" spans="1:19" x14ac:dyDescent="0.2">
      <c r="A72" s="1" t="s">
        <v>97</v>
      </c>
      <c r="B72" s="16" t="s">
        <v>98</v>
      </c>
      <c r="C72" s="15">
        <v>90</v>
      </c>
      <c r="D72" s="17">
        <v>2</v>
      </c>
      <c r="E72" s="17">
        <v>88</v>
      </c>
      <c r="F72" s="17">
        <v>0</v>
      </c>
      <c r="G72" s="17">
        <v>0</v>
      </c>
      <c r="H72" s="18">
        <v>0</v>
      </c>
      <c r="I72" s="25">
        <f t="shared" si="8"/>
        <v>2</v>
      </c>
      <c r="J72" s="25">
        <f t="shared" si="9"/>
        <v>88</v>
      </c>
      <c r="K72" s="25">
        <f t="shared" si="10"/>
        <v>0</v>
      </c>
      <c r="L72" s="25">
        <f t="shared" si="11"/>
        <v>0</v>
      </c>
      <c r="M72" s="25">
        <f t="shared" si="12"/>
        <v>0</v>
      </c>
      <c r="N72" s="19" t="e">
        <f t="shared" si="13"/>
        <v>#DIV/0!</v>
      </c>
      <c r="O72" s="20" t="str">
        <f t="shared" si="14"/>
        <v>not eligible for chi-square test</v>
      </c>
      <c r="P72" s="20"/>
      <c r="S72" s="1" t="str">
        <f t="shared" si="15"/>
        <v>not eligible for chi-square testing</v>
      </c>
    </row>
    <row r="73" spans="1:19" x14ac:dyDescent="0.2">
      <c r="A73" s="1" t="s">
        <v>433</v>
      </c>
      <c r="B73" s="16" t="s">
        <v>434</v>
      </c>
      <c r="C73" s="15">
        <v>170</v>
      </c>
      <c r="D73" s="17">
        <v>7</v>
      </c>
      <c r="E73" s="17">
        <v>163</v>
      </c>
      <c r="F73" s="17">
        <v>0</v>
      </c>
      <c r="G73" s="17">
        <v>0</v>
      </c>
      <c r="H73" s="18">
        <v>0</v>
      </c>
      <c r="I73" s="25">
        <f t="shared" si="8"/>
        <v>7</v>
      </c>
      <c r="J73" s="25">
        <f t="shared" si="9"/>
        <v>163</v>
      </c>
      <c r="K73" s="25">
        <f t="shared" si="10"/>
        <v>0</v>
      </c>
      <c r="L73" s="25">
        <f t="shared" si="11"/>
        <v>0</v>
      </c>
      <c r="M73" s="25">
        <f t="shared" si="12"/>
        <v>0</v>
      </c>
      <c r="N73" s="19" t="e">
        <f t="shared" si="13"/>
        <v>#DIV/0!</v>
      </c>
      <c r="O73" s="2" t="str">
        <f t="shared" si="14"/>
        <v>not eligible for chi-square test</v>
      </c>
      <c r="S73" s="1" t="str">
        <f t="shared" si="15"/>
        <v>not eligible for chi-square testing</v>
      </c>
    </row>
    <row r="74" spans="1:19" x14ac:dyDescent="0.2">
      <c r="A74" s="1" t="s">
        <v>427</v>
      </c>
      <c r="B74" s="16" t="s">
        <v>428</v>
      </c>
      <c r="C74" s="15">
        <v>1171</v>
      </c>
      <c r="D74" s="17">
        <v>19</v>
      </c>
      <c r="E74" s="17">
        <v>1152</v>
      </c>
      <c r="F74" s="17">
        <v>2</v>
      </c>
      <c r="G74" s="17">
        <v>0</v>
      </c>
      <c r="H74" s="18">
        <v>2</v>
      </c>
      <c r="I74" s="25">
        <f t="shared" si="8"/>
        <v>18.967604433077579</v>
      </c>
      <c r="J74" s="25">
        <f t="shared" si="9"/>
        <v>1152.0323955669226</v>
      </c>
      <c r="K74" s="25">
        <f t="shared" si="10"/>
        <v>3.239556692242114E-2</v>
      </c>
      <c r="L74" s="25">
        <f t="shared" si="11"/>
        <v>1.9676044330775788</v>
      </c>
      <c r="M74" s="25">
        <f t="shared" si="12"/>
        <v>-3.239556692242114E-2</v>
      </c>
      <c r="N74" s="19">
        <f t="shared" si="13"/>
        <v>-100</v>
      </c>
      <c r="O74" s="2" t="str">
        <f t="shared" si="14"/>
        <v>not eligible for chi-square test</v>
      </c>
      <c r="S74" s="1" t="str">
        <f t="shared" si="15"/>
        <v>not eligible for chi-square testing</v>
      </c>
    </row>
    <row r="75" spans="1:19" x14ac:dyDescent="0.2">
      <c r="A75" s="1" t="s">
        <v>467</v>
      </c>
      <c r="B75" s="16" t="s">
        <v>468</v>
      </c>
      <c r="C75" s="15">
        <v>0</v>
      </c>
      <c r="D75" s="17">
        <v>0</v>
      </c>
      <c r="E75" s="17">
        <v>0</v>
      </c>
      <c r="F75" s="17">
        <v>0</v>
      </c>
      <c r="G75" s="17">
        <v>0</v>
      </c>
      <c r="H75" s="18">
        <v>0</v>
      </c>
      <c r="I75" s="25" t="e">
        <f t="shared" si="8"/>
        <v>#DIV/0!</v>
      </c>
      <c r="J75" s="25" t="e">
        <f t="shared" si="9"/>
        <v>#DIV/0!</v>
      </c>
      <c r="K75" s="25" t="e">
        <f t="shared" si="10"/>
        <v>#DIV/0!</v>
      </c>
      <c r="L75" s="25" t="e">
        <f t="shared" si="11"/>
        <v>#DIV/0!</v>
      </c>
      <c r="M75" s="25" t="e">
        <f t="shared" si="12"/>
        <v>#DIV/0!</v>
      </c>
      <c r="N75" s="19" t="e">
        <f t="shared" si="13"/>
        <v>#DIV/0!</v>
      </c>
      <c r="O75" s="2" t="e">
        <f t="shared" si="14"/>
        <v>#DIV/0!</v>
      </c>
      <c r="S75" s="1" t="e">
        <f t="shared" si="15"/>
        <v>#DIV/0!</v>
      </c>
    </row>
    <row r="76" spans="1:19" x14ac:dyDescent="0.2">
      <c r="A76" s="1" t="s">
        <v>465</v>
      </c>
      <c r="B76" s="16" t="s">
        <v>466</v>
      </c>
      <c r="C76" s="15">
        <v>1464</v>
      </c>
      <c r="D76" s="17">
        <v>18</v>
      </c>
      <c r="E76" s="17">
        <v>1446</v>
      </c>
      <c r="F76" s="17">
        <v>8</v>
      </c>
      <c r="G76" s="17">
        <v>0</v>
      </c>
      <c r="H76" s="18">
        <v>8</v>
      </c>
      <c r="I76" s="25">
        <f t="shared" si="8"/>
        <v>17.902173913043477</v>
      </c>
      <c r="J76" s="25">
        <f t="shared" si="9"/>
        <v>1446.0978260869565</v>
      </c>
      <c r="K76" s="25">
        <f t="shared" si="10"/>
        <v>9.7826086956521729E-2</v>
      </c>
      <c r="L76" s="25">
        <f t="shared" si="11"/>
        <v>7.9021739130434776</v>
      </c>
      <c r="M76" s="25">
        <f t="shared" si="12"/>
        <v>-9.7826086956521729E-2</v>
      </c>
      <c r="N76" s="19">
        <f t="shared" si="13"/>
        <v>-100</v>
      </c>
      <c r="O76" s="2" t="str">
        <f t="shared" si="14"/>
        <v>not eligible for chi-square test</v>
      </c>
      <c r="S76" s="1" t="str">
        <f t="shared" si="15"/>
        <v>not eligible for chi-square testing</v>
      </c>
    </row>
    <row r="77" spans="1:19" x14ac:dyDescent="0.2">
      <c r="A77" s="1" t="s">
        <v>389</v>
      </c>
      <c r="B77" s="16" t="s">
        <v>390</v>
      </c>
      <c r="C77" s="15">
        <v>56</v>
      </c>
      <c r="D77" s="17">
        <v>0</v>
      </c>
      <c r="E77" s="17">
        <v>56</v>
      </c>
      <c r="F77" s="17">
        <v>3</v>
      </c>
      <c r="G77" s="17">
        <v>0</v>
      </c>
      <c r="H77" s="18">
        <v>3</v>
      </c>
      <c r="I77" s="25">
        <f t="shared" si="8"/>
        <v>0</v>
      </c>
      <c r="J77" s="25">
        <f t="shared" si="9"/>
        <v>56</v>
      </c>
      <c r="K77" s="25">
        <f t="shared" si="10"/>
        <v>0</v>
      </c>
      <c r="L77" s="25">
        <f t="shared" si="11"/>
        <v>3</v>
      </c>
      <c r="M77" s="25">
        <f t="shared" si="12"/>
        <v>0</v>
      </c>
      <c r="N77" s="19" t="e">
        <f t="shared" si="13"/>
        <v>#DIV/0!</v>
      </c>
      <c r="O77" s="2" t="str">
        <f t="shared" si="14"/>
        <v>not eligible for chi-square test</v>
      </c>
      <c r="S77" s="1" t="str">
        <f t="shared" si="15"/>
        <v>not eligible for chi-square testing</v>
      </c>
    </row>
    <row r="78" spans="1:19" x14ac:dyDescent="0.2">
      <c r="A78" s="1" t="s">
        <v>469</v>
      </c>
      <c r="B78" s="16" t="s">
        <v>470</v>
      </c>
      <c r="C78" s="15">
        <v>285</v>
      </c>
      <c r="D78" s="17">
        <v>13</v>
      </c>
      <c r="E78" s="17">
        <v>272</v>
      </c>
      <c r="F78" s="17">
        <v>0</v>
      </c>
      <c r="G78" s="17">
        <v>0</v>
      </c>
      <c r="H78" s="18">
        <v>0</v>
      </c>
      <c r="I78" s="25">
        <f t="shared" si="8"/>
        <v>13</v>
      </c>
      <c r="J78" s="25">
        <f t="shared" si="9"/>
        <v>272</v>
      </c>
      <c r="K78" s="25">
        <f t="shared" si="10"/>
        <v>0</v>
      </c>
      <c r="L78" s="25">
        <f t="shared" si="11"/>
        <v>0</v>
      </c>
      <c r="M78" s="25">
        <f t="shared" si="12"/>
        <v>0</v>
      </c>
      <c r="N78" s="19" t="e">
        <f t="shared" si="13"/>
        <v>#DIV/0!</v>
      </c>
      <c r="O78" s="2" t="str">
        <f t="shared" si="14"/>
        <v>not eligible for chi-square test</v>
      </c>
      <c r="S78" s="1" t="str">
        <f t="shared" si="15"/>
        <v>not eligible for chi-square testing</v>
      </c>
    </row>
    <row r="79" spans="1:19" x14ac:dyDescent="0.2">
      <c r="A79" s="1" t="s">
        <v>87</v>
      </c>
      <c r="B79" s="16" t="s">
        <v>88</v>
      </c>
      <c r="C79" s="15">
        <v>540</v>
      </c>
      <c r="D79" s="17">
        <v>32</v>
      </c>
      <c r="E79" s="17">
        <v>508</v>
      </c>
      <c r="F79" s="17">
        <v>2</v>
      </c>
      <c r="G79" s="17">
        <v>0</v>
      </c>
      <c r="H79" s="18">
        <v>2</v>
      </c>
      <c r="I79" s="25">
        <f t="shared" si="8"/>
        <v>31.881918819188193</v>
      </c>
      <c r="J79" s="25">
        <f t="shared" si="9"/>
        <v>508.11808118081183</v>
      </c>
      <c r="K79" s="25">
        <f t="shared" si="10"/>
        <v>0.11808118081180811</v>
      </c>
      <c r="L79" s="25">
        <f t="shared" si="11"/>
        <v>1.8819188191881919</v>
      </c>
      <c r="M79" s="25">
        <f t="shared" si="12"/>
        <v>-0.11808118081180811</v>
      </c>
      <c r="N79" s="19">
        <f t="shared" si="13"/>
        <v>-100</v>
      </c>
      <c r="O79" s="20" t="str">
        <f t="shared" si="14"/>
        <v>not eligible for chi-square test</v>
      </c>
      <c r="P79" s="20"/>
      <c r="S79" s="1" t="str">
        <f t="shared" si="15"/>
        <v>not eligible for chi-square testing</v>
      </c>
    </row>
    <row r="80" spans="1:19" x14ac:dyDescent="0.2">
      <c r="A80" s="1" t="s">
        <v>269</v>
      </c>
      <c r="B80" s="16" t="s">
        <v>270</v>
      </c>
      <c r="C80" s="15">
        <v>235</v>
      </c>
      <c r="D80" s="17">
        <v>3</v>
      </c>
      <c r="E80" s="17">
        <v>232</v>
      </c>
      <c r="F80" s="17">
        <v>0</v>
      </c>
      <c r="G80" s="17">
        <v>0</v>
      </c>
      <c r="H80" s="18">
        <v>0</v>
      </c>
      <c r="I80" s="25">
        <f t="shared" si="8"/>
        <v>3</v>
      </c>
      <c r="J80" s="25">
        <f t="shared" si="9"/>
        <v>232</v>
      </c>
      <c r="K80" s="25">
        <f t="shared" si="10"/>
        <v>0</v>
      </c>
      <c r="L80" s="25">
        <f t="shared" si="11"/>
        <v>0</v>
      </c>
      <c r="M80" s="25">
        <f t="shared" si="12"/>
        <v>0</v>
      </c>
      <c r="N80" s="19" t="e">
        <f t="shared" si="13"/>
        <v>#DIV/0!</v>
      </c>
      <c r="O80" s="2" t="str">
        <f t="shared" si="14"/>
        <v>not eligible for chi-square test</v>
      </c>
      <c r="S80" s="1" t="str">
        <f t="shared" si="15"/>
        <v>not eligible for chi-square testing</v>
      </c>
    </row>
    <row r="81" spans="1:19" x14ac:dyDescent="0.2">
      <c r="A81" s="1" t="s">
        <v>89</v>
      </c>
      <c r="B81" s="16" t="s">
        <v>90</v>
      </c>
      <c r="C81" s="15">
        <v>1157</v>
      </c>
      <c r="D81" s="17">
        <v>26</v>
      </c>
      <c r="E81" s="17">
        <v>1131</v>
      </c>
      <c r="F81" s="17">
        <v>0</v>
      </c>
      <c r="G81" s="17">
        <v>0</v>
      </c>
      <c r="H81" s="18">
        <v>0</v>
      </c>
      <c r="I81" s="25">
        <f t="shared" si="8"/>
        <v>26</v>
      </c>
      <c r="J81" s="25">
        <f t="shared" si="9"/>
        <v>1131</v>
      </c>
      <c r="K81" s="25">
        <f t="shared" si="10"/>
        <v>0</v>
      </c>
      <c r="L81" s="25">
        <f t="shared" si="11"/>
        <v>0</v>
      </c>
      <c r="M81" s="25">
        <f t="shared" si="12"/>
        <v>0</v>
      </c>
      <c r="N81" s="19" t="e">
        <f t="shared" si="13"/>
        <v>#DIV/0!</v>
      </c>
      <c r="O81" s="20" t="str">
        <f t="shared" si="14"/>
        <v>not eligible for chi-square test</v>
      </c>
      <c r="P81" s="20"/>
      <c r="S81" s="1" t="str">
        <f t="shared" si="15"/>
        <v>not eligible for chi-square testing</v>
      </c>
    </row>
    <row r="82" spans="1:19" x14ac:dyDescent="0.2">
      <c r="A82" s="1" t="s">
        <v>91</v>
      </c>
      <c r="B82" s="16" t="s">
        <v>92</v>
      </c>
      <c r="C82" s="15">
        <v>1263</v>
      </c>
      <c r="D82" s="17">
        <v>89</v>
      </c>
      <c r="E82" s="17">
        <v>1174</v>
      </c>
      <c r="F82" s="17">
        <v>1</v>
      </c>
      <c r="G82" s="17">
        <v>0</v>
      </c>
      <c r="H82" s="18">
        <v>1</v>
      </c>
      <c r="I82" s="25">
        <f t="shared" si="8"/>
        <v>88.929588607594937</v>
      </c>
      <c r="J82" s="25">
        <f t="shared" si="9"/>
        <v>1174.070411392405</v>
      </c>
      <c r="K82" s="25">
        <f t="shared" si="10"/>
        <v>7.0411392405063292E-2</v>
      </c>
      <c r="L82" s="25">
        <f t="shared" si="11"/>
        <v>0.92958860759493667</v>
      </c>
      <c r="M82" s="25">
        <f t="shared" si="12"/>
        <v>-7.0411392405063292E-2</v>
      </c>
      <c r="N82" s="19">
        <f t="shared" si="13"/>
        <v>-100</v>
      </c>
      <c r="O82" s="20" t="str">
        <f t="shared" si="14"/>
        <v>not eligible for chi-square test</v>
      </c>
      <c r="P82" s="20"/>
      <c r="S82" s="1" t="str">
        <f t="shared" si="15"/>
        <v>not eligible for chi-square testing</v>
      </c>
    </row>
    <row r="83" spans="1:19" x14ac:dyDescent="0.2">
      <c r="A83" s="1" t="s">
        <v>93</v>
      </c>
      <c r="B83" s="16" t="s">
        <v>94</v>
      </c>
      <c r="C83" s="15">
        <v>490</v>
      </c>
      <c r="D83" s="17">
        <v>2</v>
      </c>
      <c r="E83" s="17">
        <v>488</v>
      </c>
      <c r="F83" s="17">
        <v>0</v>
      </c>
      <c r="G83" s="17">
        <v>0</v>
      </c>
      <c r="H83" s="18">
        <v>0</v>
      </c>
      <c r="I83" s="25">
        <f t="shared" si="8"/>
        <v>2</v>
      </c>
      <c r="J83" s="25">
        <f t="shared" si="9"/>
        <v>488</v>
      </c>
      <c r="K83" s="25">
        <f t="shared" si="10"/>
        <v>0</v>
      </c>
      <c r="L83" s="25">
        <f t="shared" si="11"/>
        <v>0</v>
      </c>
      <c r="M83" s="25">
        <f t="shared" si="12"/>
        <v>0</v>
      </c>
      <c r="N83" s="19" t="e">
        <f t="shared" si="13"/>
        <v>#DIV/0!</v>
      </c>
      <c r="O83" s="20" t="str">
        <f t="shared" si="14"/>
        <v>not eligible for chi-square test</v>
      </c>
      <c r="P83" s="20"/>
      <c r="S83" s="1" t="str">
        <f t="shared" si="15"/>
        <v>not eligible for chi-square testing</v>
      </c>
    </row>
    <row r="84" spans="1:19" x14ac:dyDescent="0.2">
      <c r="A84" s="1" t="s">
        <v>421</v>
      </c>
      <c r="B84" s="16" t="s">
        <v>422</v>
      </c>
      <c r="C84" s="15">
        <v>122</v>
      </c>
      <c r="D84" s="17">
        <v>2</v>
      </c>
      <c r="E84" s="17">
        <v>120</v>
      </c>
      <c r="F84" s="17">
        <v>1</v>
      </c>
      <c r="G84" s="17">
        <v>0</v>
      </c>
      <c r="H84" s="18">
        <v>1</v>
      </c>
      <c r="I84" s="25">
        <f t="shared" si="8"/>
        <v>1.9837398373983739</v>
      </c>
      <c r="J84" s="25">
        <f t="shared" si="9"/>
        <v>120.01626016260163</v>
      </c>
      <c r="K84" s="25">
        <f t="shared" si="10"/>
        <v>1.6260162601626018E-2</v>
      </c>
      <c r="L84" s="25">
        <f t="shared" si="11"/>
        <v>0.98373983739837412</v>
      </c>
      <c r="M84" s="25">
        <f t="shared" si="12"/>
        <v>-1.6260162601626018E-2</v>
      </c>
      <c r="N84" s="19">
        <f t="shared" si="13"/>
        <v>-100</v>
      </c>
      <c r="O84" s="2" t="str">
        <f t="shared" si="14"/>
        <v>not eligible for chi-square test</v>
      </c>
      <c r="S84" s="1" t="str">
        <f t="shared" si="15"/>
        <v>not eligible for chi-square testing</v>
      </c>
    </row>
    <row r="85" spans="1:19" x14ac:dyDescent="0.2">
      <c r="A85" s="1" t="s">
        <v>471</v>
      </c>
      <c r="B85" s="16" t="s">
        <v>472</v>
      </c>
      <c r="C85" s="15">
        <v>906</v>
      </c>
      <c r="D85" s="17">
        <v>22</v>
      </c>
      <c r="E85" s="17">
        <v>884</v>
      </c>
      <c r="F85" s="17">
        <v>1</v>
      </c>
      <c r="G85" s="17">
        <v>0</v>
      </c>
      <c r="H85" s="18">
        <v>1</v>
      </c>
      <c r="I85" s="25">
        <f t="shared" si="8"/>
        <v>21.97574421168688</v>
      </c>
      <c r="J85" s="25">
        <f t="shared" si="9"/>
        <v>884.0242557883131</v>
      </c>
      <c r="K85" s="25">
        <f t="shared" si="10"/>
        <v>2.4255788313120176E-2</v>
      </c>
      <c r="L85" s="25">
        <f t="shared" si="11"/>
        <v>0.97574421168687986</v>
      </c>
      <c r="M85" s="25">
        <f t="shared" si="12"/>
        <v>-2.4255788313120176E-2</v>
      </c>
      <c r="N85" s="19">
        <f t="shared" si="13"/>
        <v>-100</v>
      </c>
      <c r="O85" s="2" t="str">
        <f t="shared" si="14"/>
        <v>not eligible for chi-square test</v>
      </c>
      <c r="S85" s="1" t="str">
        <f t="shared" si="15"/>
        <v>not eligible for chi-square testing</v>
      </c>
    </row>
    <row r="86" spans="1:19" x14ac:dyDescent="0.2">
      <c r="A86" s="1" t="s">
        <v>351</v>
      </c>
      <c r="B86" s="16" t="s">
        <v>352</v>
      </c>
      <c r="C86" s="15">
        <v>716</v>
      </c>
      <c r="D86" s="17">
        <v>5</v>
      </c>
      <c r="E86" s="17">
        <v>711</v>
      </c>
      <c r="F86" s="17">
        <v>4</v>
      </c>
      <c r="G86" s="17">
        <v>0</v>
      </c>
      <c r="H86" s="18">
        <v>4</v>
      </c>
      <c r="I86" s="25">
        <f t="shared" si="8"/>
        <v>4.9722222222222223</v>
      </c>
      <c r="J86" s="25">
        <f t="shared" si="9"/>
        <v>711.02777777777783</v>
      </c>
      <c r="K86" s="25">
        <f t="shared" si="10"/>
        <v>2.777777777777778E-2</v>
      </c>
      <c r="L86" s="25">
        <f t="shared" si="11"/>
        <v>3.9722222222222223</v>
      </c>
      <c r="M86" s="25">
        <f t="shared" si="12"/>
        <v>-2.777777777777778E-2</v>
      </c>
      <c r="N86" s="19">
        <f t="shared" si="13"/>
        <v>-100</v>
      </c>
      <c r="O86" s="2" t="str">
        <f t="shared" si="14"/>
        <v>not eligible for chi-square test</v>
      </c>
      <c r="S86" s="1" t="str">
        <f t="shared" si="15"/>
        <v>not eligible for chi-square testing</v>
      </c>
    </row>
    <row r="87" spans="1:19" x14ac:dyDescent="0.2">
      <c r="A87" s="1" t="s">
        <v>539</v>
      </c>
      <c r="B87" s="16" t="s">
        <v>540</v>
      </c>
      <c r="C87" s="15">
        <v>550</v>
      </c>
      <c r="D87" s="17">
        <v>6</v>
      </c>
      <c r="E87" s="17">
        <v>544</v>
      </c>
      <c r="F87" s="17">
        <v>8</v>
      </c>
      <c r="G87" s="17">
        <v>1</v>
      </c>
      <c r="H87" s="18">
        <v>7</v>
      </c>
      <c r="I87" s="25">
        <f t="shared" si="8"/>
        <v>6.8996415770609314</v>
      </c>
      <c r="J87" s="25">
        <f t="shared" si="9"/>
        <v>543.10035842293905</v>
      </c>
      <c r="K87" s="25">
        <f t="shared" si="10"/>
        <v>0.1003584229390681</v>
      </c>
      <c r="L87" s="25">
        <f t="shared" si="11"/>
        <v>7.8996415770609323</v>
      </c>
      <c r="M87" s="25">
        <f t="shared" si="12"/>
        <v>0.89964157706093184</v>
      </c>
      <c r="N87" s="19">
        <f t="shared" si="13"/>
        <v>896.42857142857133</v>
      </c>
      <c r="O87" s="2" t="str">
        <f t="shared" si="14"/>
        <v>not eligible for chi-square test</v>
      </c>
      <c r="S87" s="1" t="str">
        <f t="shared" si="15"/>
        <v>not eligible for chi-square testing</v>
      </c>
    </row>
    <row r="88" spans="1:19" x14ac:dyDescent="0.2">
      <c r="A88" s="1" t="s">
        <v>585</v>
      </c>
      <c r="B88" s="16" t="s">
        <v>586</v>
      </c>
      <c r="C88" s="15">
        <v>268</v>
      </c>
      <c r="D88" s="17">
        <v>1</v>
      </c>
      <c r="E88" s="17">
        <v>267</v>
      </c>
      <c r="F88" s="17">
        <v>1</v>
      </c>
      <c r="G88" s="17">
        <v>0</v>
      </c>
      <c r="H88" s="18">
        <v>1</v>
      </c>
      <c r="I88" s="25">
        <f t="shared" si="8"/>
        <v>0.99628252788104088</v>
      </c>
      <c r="J88" s="25">
        <f t="shared" si="9"/>
        <v>267.00371747211898</v>
      </c>
      <c r="K88" s="25">
        <f t="shared" si="10"/>
        <v>3.7174721189591076E-3</v>
      </c>
      <c r="L88" s="25">
        <f t="shared" si="11"/>
        <v>0.99628252788104088</v>
      </c>
      <c r="M88" s="25">
        <f t="shared" si="12"/>
        <v>-3.7174721189591076E-3</v>
      </c>
      <c r="N88" s="19">
        <f t="shared" si="13"/>
        <v>-100</v>
      </c>
      <c r="O88" s="2" t="str">
        <f t="shared" si="14"/>
        <v>not eligible for chi-square test</v>
      </c>
      <c r="S88" s="1" t="str">
        <f t="shared" si="15"/>
        <v>not eligible for chi-square testing</v>
      </c>
    </row>
    <row r="89" spans="1:19" x14ac:dyDescent="0.2">
      <c r="A89" s="1" t="s">
        <v>95</v>
      </c>
      <c r="B89" s="16" t="s">
        <v>96</v>
      </c>
      <c r="C89" s="15">
        <v>115</v>
      </c>
      <c r="D89" s="17">
        <v>27</v>
      </c>
      <c r="E89" s="17">
        <v>88</v>
      </c>
      <c r="F89" s="17">
        <v>0</v>
      </c>
      <c r="G89" s="17">
        <v>0</v>
      </c>
      <c r="H89" s="18">
        <v>0</v>
      </c>
      <c r="I89" s="25">
        <f t="shared" si="8"/>
        <v>27</v>
      </c>
      <c r="J89" s="25">
        <f t="shared" si="9"/>
        <v>88</v>
      </c>
      <c r="K89" s="25">
        <f t="shared" si="10"/>
        <v>0</v>
      </c>
      <c r="L89" s="25">
        <f t="shared" si="11"/>
        <v>0</v>
      </c>
      <c r="M89" s="25">
        <f t="shared" si="12"/>
        <v>0</v>
      </c>
      <c r="N89" s="19" t="e">
        <f t="shared" si="13"/>
        <v>#DIV/0!</v>
      </c>
      <c r="O89" s="20" t="str">
        <f t="shared" si="14"/>
        <v>not eligible for chi-square test</v>
      </c>
      <c r="P89" s="20"/>
      <c r="S89" s="1" t="str">
        <f t="shared" si="15"/>
        <v>not eligible for chi-square testing</v>
      </c>
    </row>
    <row r="90" spans="1:19" x14ac:dyDescent="0.2">
      <c r="A90" s="1" t="s">
        <v>101</v>
      </c>
      <c r="B90" s="16" t="s">
        <v>102</v>
      </c>
      <c r="C90" s="15">
        <v>2392</v>
      </c>
      <c r="D90" s="17">
        <v>18</v>
      </c>
      <c r="E90" s="17">
        <v>2374</v>
      </c>
      <c r="F90" s="17">
        <v>20</v>
      </c>
      <c r="G90" s="17">
        <v>2</v>
      </c>
      <c r="H90" s="18">
        <v>18</v>
      </c>
      <c r="I90" s="25">
        <f t="shared" si="8"/>
        <v>19.834162520729684</v>
      </c>
      <c r="J90" s="25">
        <f t="shared" si="9"/>
        <v>2372.1658374792705</v>
      </c>
      <c r="K90" s="25">
        <f t="shared" si="10"/>
        <v>0.16583747927031511</v>
      </c>
      <c r="L90" s="25">
        <f t="shared" si="11"/>
        <v>19.834162520729684</v>
      </c>
      <c r="M90" s="25">
        <f t="shared" si="12"/>
        <v>1.8341625207296848</v>
      </c>
      <c r="N90" s="19">
        <f t="shared" si="13"/>
        <v>1105.9999999999998</v>
      </c>
      <c r="O90" s="20" t="str">
        <f t="shared" si="14"/>
        <v>not eligible for chi-square test</v>
      </c>
      <c r="P90" s="20"/>
      <c r="S90" s="1" t="str">
        <f t="shared" si="15"/>
        <v>not eligible for chi-square testing</v>
      </c>
    </row>
    <row r="91" spans="1:19" x14ac:dyDescent="0.2">
      <c r="A91" s="1" t="s">
        <v>533</v>
      </c>
      <c r="B91" s="16" t="s">
        <v>534</v>
      </c>
      <c r="C91" s="15">
        <v>253</v>
      </c>
      <c r="D91" s="17">
        <v>5</v>
      </c>
      <c r="E91" s="17">
        <v>248</v>
      </c>
      <c r="F91" s="17">
        <v>3</v>
      </c>
      <c r="G91" s="17">
        <v>0</v>
      </c>
      <c r="H91" s="18">
        <v>3</v>
      </c>
      <c r="I91" s="25">
        <f t="shared" si="8"/>
        <v>4.94140625</v>
      </c>
      <c r="J91" s="25">
        <f t="shared" si="9"/>
        <v>248.05859375</v>
      </c>
      <c r="K91" s="25">
        <f t="shared" si="10"/>
        <v>5.859375E-2</v>
      </c>
      <c r="L91" s="25">
        <f t="shared" si="11"/>
        <v>2.94140625</v>
      </c>
      <c r="M91" s="25">
        <f t="shared" si="12"/>
        <v>-5.859375E-2</v>
      </c>
      <c r="N91" s="19">
        <f t="shared" si="13"/>
        <v>-100</v>
      </c>
      <c r="O91" s="2" t="str">
        <f t="shared" si="14"/>
        <v>not eligible for chi-square test</v>
      </c>
      <c r="S91" s="1" t="str">
        <f t="shared" si="15"/>
        <v>not eligible for chi-square testing</v>
      </c>
    </row>
    <row r="92" spans="1:19" x14ac:dyDescent="0.2">
      <c r="A92" s="1" t="s">
        <v>77</v>
      </c>
      <c r="B92" s="16" t="s">
        <v>78</v>
      </c>
      <c r="C92" s="15">
        <v>13</v>
      </c>
      <c r="D92" s="17">
        <v>0</v>
      </c>
      <c r="E92" s="17">
        <v>13</v>
      </c>
      <c r="F92" s="17">
        <v>0</v>
      </c>
      <c r="G92" s="17">
        <v>0</v>
      </c>
      <c r="H92" s="18">
        <v>0</v>
      </c>
      <c r="I92" s="25">
        <f t="shared" si="8"/>
        <v>0</v>
      </c>
      <c r="J92" s="25">
        <f t="shared" si="9"/>
        <v>13</v>
      </c>
      <c r="K92" s="25">
        <f t="shared" si="10"/>
        <v>0</v>
      </c>
      <c r="L92" s="25">
        <f t="shared" si="11"/>
        <v>0</v>
      </c>
      <c r="M92" s="25">
        <f t="shared" si="12"/>
        <v>0</v>
      </c>
      <c r="N92" s="19" t="e">
        <f t="shared" si="13"/>
        <v>#DIV/0!</v>
      </c>
      <c r="O92" s="20" t="str">
        <f t="shared" si="14"/>
        <v>not eligible for chi-square test</v>
      </c>
      <c r="P92" s="20"/>
      <c r="S92" s="1" t="str">
        <f t="shared" si="15"/>
        <v>not eligible for chi-square testing</v>
      </c>
    </row>
    <row r="93" spans="1:19" x14ac:dyDescent="0.2">
      <c r="A93" s="1" t="s">
        <v>325</v>
      </c>
      <c r="B93" s="16" t="s">
        <v>326</v>
      </c>
      <c r="C93" s="15">
        <v>464</v>
      </c>
      <c r="D93" s="17">
        <v>18</v>
      </c>
      <c r="E93" s="17">
        <v>446</v>
      </c>
      <c r="F93" s="17">
        <v>0</v>
      </c>
      <c r="G93" s="17">
        <v>0</v>
      </c>
      <c r="H93" s="18">
        <v>0</v>
      </c>
      <c r="I93" s="25">
        <f t="shared" si="8"/>
        <v>18</v>
      </c>
      <c r="J93" s="25">
        <f t="shared" si="9"/>
        <v>446</v>
      </c>
      <c r="K93" s="25">
        <f t="shared" si="10"/>
        <v>0</v>
      </c>
      <c r="L93" s="25">
        <f t="shared" si="11"/>
        <v>0</v>
      </c>
      <c r="M93" s="25">
        <f t="shared" si="12"/>
        <v>0</v>
      </c>
      <c r="N93" s="19" t="e">
        <f t="shared" si="13"/>
        <v>#DIV/0!</v>
      </c>
      <c r="O93" s="2" t="str">
        <f t="shared" si="14"/>
        <v>not eligible for chi-square test</v>
      </c>
      <c r="S93" s="1" t="str">
        <f t="shared" si="15"/>
        <v>not eligible for chi-square testing</v>
      </c>
    </row>
    <row r="94" spans="1:19" x14ac:dyDescent="0.2">
      <c r="A94" s="1" t="s">
        <v>317</v>
      </c>
      <c r="B94" s="16" t="s">
        <v>318</v>
      </c>
      <c r="C94" s="15">
        <v>180</v>
      </c>
      <c r="D94" s="17">
        <v>13</v>
      </c>
      <c r="E94" s="17">
        <v>167</v>
      </c>
      <c r="F94" s="17">
        <v>0</v>
      </c>
      <c r="G94" s="17">
        <v>0</v>
      </c>
      <c r="H94" s="18">
        <v>0</v>
      </c>
      <c r="I94" s="25">
        <f t="shared" si="8"/>
        <v>13</v>
      </c>
      <c r="J94" s="25">
        <f t="shared" si="9"/>
        <v>167</v>
      </c>
      <c r="K94" s="25">
        <f t="shared" si="10"/>
        <v>0</v>
      </c>
      <c r="L94" s="25">
        <f t="shared" si="11"/>
        <v>0</v>
      </c>
      <c r="M94" s="25">
        <f t="shared" si="12"/>
        <v>0</v>
      </c>
      <c r="N94" s="19" t="e">
        <f t="shared" si="13"/>
        <v>#DIV/0!</v>
      </c>
      <c r="O94" s="2" t="str">
        <f t="shared" si="14"/>
        <v>not eligible for chi-square test</v>
      </c>
      <c r="S94" s="1" t="str">
        <f t="shared" si="15"/>
        <v>not eligible for chi-square testing</v>
      </c>
    </row>
    <row r="95" spans="1:19" x14ac:dyDescent="0.2">
      <c r="A95" s="1" t="s">
        <v>263</v>
      </c>
      <c r="B95" s="16" t="s">
        <v>264</v>
      </c>
      <c r="C95" s="15">
        <v>4446</v>
      </c>
      <c r="D95" s="17">
        <v>4</v>
      </c>
      <c r="E95" s="17">
        <v>4442</v>
      </c>
      <c r="F95" s="17">
        <v>0</v>
      </c>
      <c r="G95" s="17">
        <v>0</v>
      </c>
      <c r="H95" s="18">
        <v>0</v>
      </c>
      <c r="I95" s="25">
        <f t="shared" si="8"/>
        <v>4</v>
      </c>
      <c r="J95" s="25">
        <f t="shared" si="9"/>
        <v>4442</v>
      </c>
      <c r="K95" s="25">
        <f t="shared" si="10"/>
        <v>0</v>
      </c>
      <c r="L95" s="25">
        <f t="shared" si="11"/>
        <v>0</v>
      </c>
      <c r="M95" s="25">
        <f t="shared" si="12"/>
        <v>0</v>
      </c>
      <c r="N95" s="19" t="e">
        <f t="shared" si="13"/>
        <v>#DIV/0!</v>
      </c>
      <c r="O95" s="2" t="str">
        <f t="shared" si="14"/>
        <v>not eligible for chi-square test</v>
      </c>
      <c r="S95" s="1" t="str">
        <f t="shared" si="15"/>
        <v>not eligible for chi-square testing</v>
      </c>
    </row>
    <row r="96" spans="1:19" x14ac:dyDescent="0.2">
      <c r="A96" s="1" t="s">
        <v>353</v>
      </c>
      <c r="B96" s="16" t="s">
        <v>354</v>
      </c>
      <c r="C96" s="15">
        <v>419</v>
      </c>
      <c r="D96" s="17">
        <v>3</v>
      </c>
      <c r="E96" s="17">
        <v>416</v>
      </c>
      <c r="F96" s="17">
        <v>0</v>
      </c>
      <c r="G96" s="17">
        <v>0</v>
      </c>
      <c r="H96" s="18">
        <v>0</v>
      </c>
      <c r="I96" s="25">
        <f t="shared" si="8"/>
        <v>3</v>
      </c>
      <c r="J96" s="25">
        <f t="shared" si="9"/>
        <v>416</v>
      </c>
      <c r="K96" s="25">
        <f t="shared" si="10"/>
        <v>0</v>
      </c>
      <c r="L96" s="25">
        <f t="shared" si="11"/>
        <v>0</v>
      </c>
      <c r="M96" s="25">
        <f t="shared" si="12"/>
        <v>0</v>
      </c>
      <c r="N96" s="19" t="e">
        <f t="shared" si="13"/>
        <v>#DIV/0!</v>
      </c>
      <c r="O96" s="2" t="str">
        <f t="shared" si="14"/>
        <v>not eligible for chi-square test</v>
      </c>
      <c r="S96" s="1" t="str">
        <f t="shared" si="15"/>
        <v>not eligible for chi-square testing</v>
      </c>
    </row>
    <row r="97" spans="1:19" x14ac:dyDescent="0.2">
      <c r="A97" s="1" t="s">
        <v>163</v>
      </c>
      <c r="B97" s="16" t="s">
        <v>164</v>
      </c>
      <c r="C97" s="15">
        <v>1610</v>
      </c>
      <c r="D97" s="17">
        <v>1</v>
      </c>
      <c r="E97" s="17">
        <v>1609</v>
      </c>
      <c r="F97" s="17">
        <v>7</v>
      </c>
      <c r="G97" s="17">
        <v>0</v>
      </c>
      <c r="H97" s="18">
        <v>7</v>
      </c>
      <c r="I97" s="25">
        <f t="shared" si="8"/>
        <v>0.99567099567099571</v>
      </c>
      <c r="J97" s="25">
        <f t="shared" si="9"/>
        <v>1609.0043290043291</v>
      </c>
      <c r="K97" s="25">
        <f t="shared" si="10"/>
        <v>4.329004329004329E-3</v>
      </c>
      <c r="L97" s="25">
        <f t="shared" si="11"/>
        <v>6.9956709956709959</v>
      </c>
      <c r="M97" s="25">
        <f t="shared" si="12"/>
        <v>-4.329004329004329E-3</v>
      </c>
      <c r="N97" s="19">
        <f t="shared" si="13"/>
        <v>-100</v>
      </c>
      <c r="O97" s="2" t="str">
        <f t="shared" si="14"/>
        <v>not eligible for chi-square test</v>
      </c>
      <c r="S97" s="1" t="str">
        <f t="shared" si="15"/>
        <v>not eligible for chi-square testing</v>
      </c>
    </row>
    <row r="98" spans="1:19" x14ac:dyDescent="0.2">
      <c r="A98" s="1" t="s">
        <v>103</v>
      </c>
      <c r="B98" s="16" t="s">
        <v>104</v>
      </c>
      <c r="C98" s="15">
        <v>160</v>
      </c>
      <c r="D98" s="17">
        <v>0</v>
      </c>
      <c r="E98" s="17">
        <v>160</v>
      </c>
      <c r="F98" s="17">
        <v>0</v>
      </c>
      <c r="G98" s="17">
        <v>0</v>
      </c>
      <c r="H98" s="18">
        <v>0</v>
      </c>
      <c r="I98" s="25">
        <f t="shared" si="8"/>
        <v>0</v>
      </c>
      <c r="J98" s="25">
        <f t="shared" si="9"/>
        <v>160</v>
      </c>
      <c r="K98" s="25">
        <f t="shared" si="10"/>
        <v>0</v>
      </c>
      <c r="L98" s="25">
        <f t="shared" si="11"/>
        <v>0</v>
      </c>
      <c r="M98" s="25">
        <f t="shared" si="12"/>
        <v>0</v>
      </c>
      <c r="N98" s="19" t="e">
        <f t="shared" si="13"/>
        <v>#DIV/0!</v>
      </c>
      <c r="O98" s="20" t="str">
        <f t="shared" si="14"/>
        <v>not eligible for chi-square test</v>
      </c>
      <c r="P98" s="20"/>
      <c r="S98" s="1" t="str">
        <f t="shared" si="15"/>
        <v>not eligible for chi-square testing</v>
      </c>
    </row>
    <row r="99" spans="1:19" x14ac:dyDescent="0.2">
      <c r="A99" s="1" t="s">
        <v>261</v>
      </c>
      <c r="B99" s="16" t="s">
        <v>262</v>
      </c>
      <c r="C99" s="15">
        <v>3356</v>
      </c>
      <c r="D99" s="17">
        <v>1</v>
      </c>
      <c r="E99" s="17">
        <v>3355</v>
      </c>
      <c r="F99" s="17">
        <v>0</v>
      </c>
      <c r="G99" s="17">
        <v>0</v>
      </c>
      <c r="H99" s="18">
        <v>0</v>
      </c>
      <c r="I99" s="25">
        <f t="shared" si="8"/>
        <v>1</v>
      </c>
      <c r="J99" s="25">
        <f t="shared" si="9"/>
        <v>3355</v>
      </c>
      <c r="K99" s="25">
        <f t="shared" si="10"/>
        <v>0</v>
      </c>
      <c r="L99" s="25">
        <f t="shared" si="11"/>
        <v>0</v>
      </c>
      <c r="M99" s="25">
        <f t="shared" si="12"/>
        <v>0</v>
      </c>
      <c r="N99" s="19" t="e">
        <f t="shared" si="13"/>
        <v>#DIV/0!</v>
      </c>
      <c r="O99" s="2" t="str">
        <f t="shared" si="14"/>
        <v>not eligible for chi-square test</v>
      </c>
      <c r="S99" s="1" t="str">
        <f t="shared" si="15"/>
        <v>not eligible for chi-square testing</v>
      </c>
    </row>
    <row r="100" spans="1:19" x14ac:dyDescent="0.2">
      <c r="A100" s="1" t="s">
        <v>473</v>
      </c>
      <c r="B100" s="16" t="s">
        <v>474</v>
      </c>
      <c r="C100" s="15">
        <v>1655</v>
      </c>
      <c r="D100" s="17">
        <v>6</v>
      </c>
      <c r="E100" s="17">
        <v>1649</v>
      </c>
      <c r="F100" s="17">
        <v>10</v>
      </c>
      <c r="G100" s="17">
        <v>0</v>
      </c>
      <c r="H100" s="18">
        <v>10</v>
      </c>
      <c r="I100" s="25">
        <f t="shared" si="8"/>
        <v>5.9639639639639643</v>
      </c>
      <c r="J100" s="25">
        <f t="shared" si="9"/>
        <v>1649.036036036036</v>
      </c>
      <c r="K100" s="25">
        <f t="shared" si="10"/>
        <v>3.6036036036036036E-2</v>
      </c>
      <c r="L100" s="25">
        <f t="shared" si="11"/>
        <v>9.9639639639639643</v>
      </c>
      <c r="M100" s="25">
        <f t="shared" si="12"/>
        <v>-3.6036036036036036E-2</v>
      </c>
      <c r="N100" s="19">
        <f t="shared" si="13"/>
        <v>-100</v>
      </c>
      <c r="O100" s="2" t="str">
        <f t="shared" si="14"/>
        <v>not eligible for chi-square test</v>
      </c>
      <c r="S100" s="1" t="str">
        <f t="shared" si="15"/>
        <v>not eligible for chi-square testing</v>
      </c>
    </row>
    <row r="101" spans="1:19" x14ac:dyDescent="0.2">
      <c r="A101" s="1" t="s">
        <v>107</v>
      </c>
      <c r="B101" s="16" t="s">
        <v>108</v>
      </c>
      <c r="C101" s="15">
        <v>18</v>
      </c>
      <c r="D101" s="17">
        <v>0</v>
      </c>
      <c r="E101" s="17">
        <v>18</v>
      </c>
      <c r="F101" s="17">
        <v>0</v>
      </c>
      <c r="G101" s="17">
        <v>0</v>
      </c>
      <c r="H101" s="18">
        <v>0</v>
      </c>
      <c r="I101" s="25">
        <f t="shared" si="8"/>
        <v>0</v>
      </c>
      <c r="J101" s="25">
        <f t="shared" si="9"/>
        <v>18</v>
      </c>
      <c r="K101" s="25">
        <f t="shared" si="10"/>
        <v>0</v>
      </c>
      <c r="L101" s="25">
        <f t="shared" si="11"/>
        <v>0</v>
      </c>
      <c r="M101" s="25">
        <f t="shared" si="12"/>
        <v>0</v>
      </c>
      <c r="N101" s="19" t="e">
        <f t="shared" si="13"/>
        <v>#DIV/0!</v>
      </c>
      <c r="O101" s="20" t="str">
        <f t="shared" si="14"/>
        <v>not eligible for chi-square test</v>
      </c>
      <c r="P101" s="20"/>
      <c r="S101" s="1" t="str">
        <f t="shared" si="15"/>
        <v>not eligible for chi-square testing</v>
      </c>
    </row>
    <row r="102" spans="1:19" x14ac:dyDescent="0.2">
      <c r="A102" s="1" t="s">
        <v>477</v>
      </c>
      <c r="B102" s="16" t="s">
        <v>478</v>
      </c>
      <c r="C102" s="15">
        <v>11</v>
      </c>
      <c r="D102" s="17">
        <v>0</v>
      </c>
      <c r="E102" s="17">
        <v>11</v>
      </c>
      <c r="F102" s="17">
        <v>0</v>
      </c>
      <c r="G102" s="17">
        <v>0</v>
      </c>
      <c r="H102" s="18">
        <v>0</v>
      </c>
      <c r="I102" s="25">
        <f t="shared" si="8"/>
        <v>0</v>
      </c>
      <c r="J102" s="25">
        <f t="shared" si="9"/>
        <v>11</v>
      </c>
      <c r="K102" s="25">
        <f t="shared" si="10"/>
        <v>0</v>
      </c>
      <c r="L102" s="25">
        <f t="shared" si="11"/>
        <v>0</v>
      </c>
      <c r="M102" s="25">
        <f t="shared" si="12"/>
        <v>0</v>
      </c>
      <c r="N102" s="19" t="e">
        <f t="shared" si="13"/>
        <v>#DIV/0!</v>
      </c>
      <c r="O102" s="2" t="str">
        <f t="shared" si="14"/>
        <v>not eligible for chi-square test</v>
      </c>
      <c r="S102" s="1" t="str">
        <f t="shared" si="15"/>
        <v>not eligible for chi-square testing</v>
      </c>
    </row>
    <row r="103" spans="1:19" x14ac:dyDescent="0.2">
      <c r="A103" s="1" t="s">
        <v>475</v>
      </c>
      <c r="B103" s="16" t="s">
        <v>476</v>
      </c>
      <c r="C103" s="15">
        <v>1790</v>
      </c>
      <c r="D103" s="17">
        <v>5</v>
      </c>
      <c r="E103" s="17">
        <v>1785</v>
      </c>
      <c r="F103" s="17">
        <v>0</v>
      </c>
      <c r="G103" s="17">
        <v>0</v>
      </c>
      <c r="H103" s="18">
        <v>0</v>
      </c>
      <c r="I103" s="25">
        <f t="shared" si="8"/>
        <v>5</v>
      </c>
      <c r="J103" s="25">
        <f t="shared" si="9"/>
        <v>1785</v>
      </c>
      <c r="K103" s="25">
        <f t="shared" si="10"/>
        <v>0</v>
      </c>
      <c r="L103" s="25">
        <f t="shared" si="11"/>
        <v>0</v>
      </c>
      <c r="M103" s="25">
        <f t="shared" si="12"/>
        <v>0</v>
      </c>
      <c r="N103" s="19" t="e">
        <f t="shared" si="13"/>
        <v>#DIV/0!</v>
      </c>
      <c r="O103" s="2" t="str">
        <f t="shared" si="14"/>
        <v>not eligible for chi-square test</v>
      </c>
      <c r="S103" s="1" t="str">
        <f t="shared" si="15"/>
        <v>not eligible for chi-square testing</v>
      </c>
    </row>
    <row r="104" spans="1:19" x14ac:dyDescent="0.2">
      <c r="A104" s="1" t="s">
        <v>301</v>
      </c>
      <c r="B104" s="16" t="s">
        <v>302</v>
      </c>
      <c r="C104" s="15">
        <v>1946</v>
      </c>
      <c r="D104" s="17">
        <v>38</v>
      </c>
      <c r="E104" s="17">
        <v>1908</v>
      </c>
      <c r="F104" s="17">
        <v>8</v>
      </c>
      <c r="G104" s="17">
        <v>0</v>
      </c>
      <c r="H104" s="18">
        <v>8</v>
      </c>
      <c r="I104" s="25">
        <f t="shared" si="8"/>
        <v>37.844421699078815</v>
      </c>
      <c r="J104" s="25">
        <f t="shared" si="9"/>
        <v>1908.1555783009212</v>
      </c>
      <c r="K104" s="25">
        <f t="shared" si="10"/>
        <v>0.15557830092118732</v>
      </c>
      <c r="L104" s="25">
        <f t="shared" si="11"/>
        <v>7.8444216990788131</v>
      </c>
      <c r="M104" s="25">
        <f t="shared" si="12"/>
        <v>-0.15557830092118732</v>
      </c>
      <c r="N104" s="19">
        <f t="shared" si="13"/>
        <v>-100</v>
      </c>
      <c r="O104" s="2" t="str">
        <f t="shared" si="14"/>
        <v>not eligible for chi-square test</v>
      </c>
      <c r="S104" s="1" t="str">
        <f t="shared" si="15"/>
        <v>not eligible for chi-square testing</v>
      </c>
    </row>
    <row r="105" spans="1:19" x14ac:dyDescent="0.2">
      <c r="A105" s="1" t="s">
        <v>119</v>
      </c>
      <c r="B105" s="16" t="s">
        <v>120</v>
      </c>
      <c r="C105" s="15">
        <v>7997</v>
      </c>
      <c r="D105" s="17">
        <v>62</v>
      </c>
      <c r="E105" s="17">
        <v>7935</v>
      </c>
      <c r="F105" s="17">
        <v>17</v>
      </c>
      <c r="G105" s="17">
        <v>0</v>
      </c>
      <c r="H105" s="18">
        <v>17</v>
      </c>
      <c r="I105" s="25">
        <f t="shared" si="8"/>
        <v>61.868480159720491</v>
      </c>
      <c r="J105" s="25">
        <f t="shared" si="9"/>
        <v>7935.1315198402799</v>
      </c>
      <c r="K105" s="25">
        <f t="shared" si="10"/>
        <v>0.13151984027951086</v>
      </c>
      <c r="L105" s="25">
        <f t="shared" si="11"/>
        <v>16.868480159720491</v>
      </c>
      <c r="M105" s="25">
        <f t="shared" si="12"/>
        <v>-0.13151984027951086</v>
      </c>
      <c r="N105" s="19">
        <f t="shared" si="13"/>
        <v>-100</v>
      </c>
      <c r="O105" s="20" t="str">
        <f t="shared" si="14"/>
        <v>not eligible for chi-square test</v>
      </c>
      <c r="P105" s="20"/>
      <c r="S105" s="1" t="str">
        <f t="shared" si="15"/>
        <v>not eligible for chi-square testing</v>
      </c>
    </row>
    <row r="106" spans="1:19" x14ac:dyDescent="0.2">
      <c r="A106" s="1" t="s">
        <v>125</v>
      </c>
      <c r="B106" s="16" t="s">
        <v>126</v>
      </c>
      <c r="C106" s="15">
        <v>1187</v>
      </c>
      <c r="D106" s="17">
        <v>25</v>
      </c>
      <c r="E106" s="17">
        <v>1162</v>
      </c>
      <c r="F106" s="17">
        <v>2</v>
      </c>
      <c r="G106" s="17">
        <v>0</v>
      </c>
      <c r="H106" s="18">
        <v>2</v>
      </c>
      <c r="I106" s="25">
        <f t="shared" si="8"/>
        <v>24.957947855340624</v>
      </c>
      <c r="J106" s="25">
        <f t="shared" si="9"/>
        <v>1162.0420521446595</v>
      </c>
      <c r="K106" s="25">
        <f t="shared" si="10"/>
        <v>4.2052144659377629E-2</v>
      </c>
      <c r="L106" s="25">
        <f t="shared" si="11"/>
        <v>1.9579478553406222</v>
      </c>
      <c r="M106" s="25">
        <f t="shared" si="12"/>
        <v>-4.2052144659377629E-2</v>
      </c>
      <c r="N106" s="19">
        <f t="shared" si="13"/>
        <v>-100</v>
      </c>
      <c r="O106" s="20" t="str">
        <f t="shared" si="14"/>
        <v>not eligible for chi-square test</v>
      </c>
      <c r="P106" s="20"/>
      <c r="S106" s="1" t="str">
        <f t="shared" si="15"/>
        <v>not eligible for chi-square testing</v>
      </c>
    </row>
    <row r="107" spans="1:19" x14ac:dyDescent="0.2">
      <c r="A107" s="1" t="s">
        <v>127</v>
      </c>
      <c r="B107" s="16" t="s">
        <v>128</v>
      </c>
      <c r="C107" s="15">
        <v>1040</v>
      </c>
      <c r="D107" s="17">
        <v>32</v>
      </c>
      <c r="E107" s="17">
        <v>1008</v>
      </c>
      <c r="F107" s="17">
        <v>5</v>
      </c>
      <c r="G107" s="17">
        <v>0</v>
      </c>
      <c r="H107" s="18">
        <v>5</v>
      </c>
      <c r="I107" s="25">
        <f t="shared" si="8"/>
        <v>31.846889952153109</v>
      </c>
      <c r="J107" s="25">
        <f t="shared" si="9"/>
        <v>1008.1531100478469</v>
      </c>
      <c r="K107" s="25">
        <f t="shared" si="10"/>
        <v>0.15311004784688995</v>
      </c>
      <c r="L107" s="25">
        <f t="shared" si="11"/>
        <v>4.8468899521531101</v>
      </c>
      <c r="M107" s="25">
        <f t="shared" si="12"/>
        <v>-0.15311004784688995</v>
      </c>
      <c r="N107" s="19">
        <f t="shared" si="13"/>
        <v>-100</v>
      </c>
      <c r="O107" s="20" t="str">
        <f t="shared" si="14"/>
        <v>not eligible for chi-square test</v>
      </c>
      <c r="P107" s="20"/>
      <c r="S107" s="1" t="str">
        <f t="shared" si="15"/>
        <v>not eligible for chi-square testing</v>
      </c>
    </row>
    <row r="108" spans="1:19" x14ac:dyDescent="0.2">
      <c r="A108" s="1" t="s">
        <v>131</v>
      </c>
      <c r="B108" s="16" t="s">
        <v>132</v>
      </c>
      <c r="C108" s="15">
        <v>3816</v>
      </c>
      <c r="D108" s="17">
        <v>192</v>
      </c>
      <c r="E108" s="17">
        <v>3624</v>
      </c>
      <c r="F108" s="17">
        <v>15</v>
      </c>
      <c r="G108" s="17">
        <v>0</v>
      </c>
      <c r="H108" s="18">
        <v>15</v>
      </c>
      <c r="I108" s="25">
        <f t="shared" si="8"/>
        <v>191.2482380579483</v>
      </c>
      <c r="J108" s="25">
        <f t="shared" si="9"/>
        <v>3624.7517619420514</v>
      </c>
      <c r="K108" s="25">
        <f t="shared" si="10"/>
        <v>0.75176194205168367</v>
      </c>
      <c r="L108" s="25">
        <f t="shared" si="11"/>
        <v>14.248238057948317</v>
      </c>
      <c r="M108" s="25">
        <f t="shared" si="12"/>
        <v>-0.75176194205168367</v>
      </c>
      <c r="N108" s="19">
        <f t="shared" si="13"/>
        <v>-100</v>
      </c>
      <c r="O108" s="20" t="str">
        <f t="shared" si="14"/>
        <v>not eligible for chi-square test</v>
      </c>
      <c r="P108" s="20"/>
      <c r="S108" s="1" t="str">
        <f t="shared" si="15"/>
        <v>not eligible for chi-square testing</v>
      </c>
    </row>
    <row r="109" spans="1:19" x14ac:dyDescent="0.2">
      <c r="A109" s="1" t="s">
        <v>479</v>
      </c>
      <c r="B109" s="16" t="s">
        <v>480</v>
      </c>
      <c r="C109" s="15">
        <v>449</v>
      </c>
      <c r="D109" s="17">
        <v>5</v>
      </c>
      <c r="E109" s="17">
        <v>444</v>
      </c>
      <c r="F109" s="17">
        <v>0</v>
      </c>
      <c r="G109" s="17">
        <v>0</v>
      </c>
      <c r="H109" s="18">
        <v>0</v>
      </c>
      <c r="I109" s="25">
        <f t="shared" si="8"/>
        <v>5</v>
      </c>
      <c r="J109" s="25">
        <f t="shared" si="9"/>
        <v>444</v>
      </c>
      <c r="K109" s="25">
        <f t="shared" si="10"/>
        <v>0</v>
      </c>
      <c r="L109" s="25">
        <f t="shared" si="11"/>
        <v>0</v>
      </c>
      <c r="M109" s="25">
        <f t="shared" si="12"/>
        <v>0</v>
      </c>
      <c r="N109" s="19" t="e">
        <f t="shared" si="13"/>
        <v>#DIV/0!</v>
      </c>
      <c r="O109" s="2" t="str">
        <f t="shared" si="14"/>
        <v>not eligible for chi-square test</v>
      </c>
      <c r="S109" s="1" t="str">
        <f t="shared" si="15"/>
        <v>not eligible for chi-square testing</v>
      </c>
    </row>
    <row r="110" spans="1:19" x14ac:dyDescent="0.2">
      <c r="A110" s="1" t="s">
        <v>137</v>
      </c>
      <c r="B110" s="16" t="s">
        <v>138</v>
      </c>
      <c r="C110" s="15">
        <v>5536</v>
      </c>
      <c r="D110" s="17">
        <v>41</v>
      </c>
      <c r="E110" s="17">
        <v>5495</v>
      </c>
      <c r="F110" s="17">
        <v>9</v>
      </c>
      <c r="G110" s="17">
        <v>0</v>
      </c>
      <c r="H110" s="18">
        <v>9</v>
      </c>
      <c r="I110" s="25">
        <f t="shared" si="8"/>
        <v>40.933453561767358</v>
      </c>
      <c r="J110" s="25">
        <f t="shared" si="9"/>
        <v>5495.0665464382328</v>
      </c>
      <c r="K110" s="25">
        <f t="shared" si="10"/>
        <v>6.6546438232642016E-2</v>
      </c>
      <c r="L110" s="25">
        <f t="shared" si="11"/>
        <v>8.9334535617673581</v>
      </c>
      <c r="M110" s="25">
        <f t="shared" si="12"/>
        <v>-6.6546438232642016E-2</v>
      </c>
      <c r="N110" s="19">
        <f t="shared" si="13"/>
        <v>-100</v>
      </c>
      <c r="O110" s="2" t="str">
        <f t="shared" si="14"/>
        <v>not eligible for chi-square test</v>
      </c>
      <c r="S110" s="1" t="str">
        <f t="shared" si="15"/>
        <v>not eligible for chi-square testing</v>
      </c>
    </row>
    <row r="111" spans="1:19" x14ac:dyDescent="0.2">
      <c r="A111" s="1" t="s">
        <v>485</v>
      </c>
      <c r="B111" s="16" t="s">
        <v>486</v>
      </c>
      <c r="C111" s="15">
        <v>11</v>
      </c>
      <c r="D111" s="17">
        <v>0</v>
      </c>
      <c r="E111" s="17">
        <v>11</v>
      </c>
      <c r="F111" s="17">
        <v>0</v>
      </c>
      <c r="G111" s="17">
        <v>0</v>
      </c>
      <c r="H111" s="18">
        <v>0</v>
      </c>
      <c r="I111" s="25">
        <f t="shared" si="8"/>
        <v>0</v>
      </c>
      <c r="J111" s="25">
        <f t="shared" si="9"/>
        <v>11</v>
      </c>
      <c r="K111" s="25">
        <f t="shared" si="10"/>
        <v>0</v>
      </c>
      <c r="L111" s="25">
        <f t="shared" si="11"/>
        <v>0</v>
      </c>
      <c r="M111" s="25">
        <f t="shared" si="12"/>
        <v>0</v>
      </c>
      <c r="N111" s="19" t="e">
        <f t="shared" si="13"/>
        <v>#DIV/0!</v>
      </c>
      <c r="O111" s="2" t="str">
        <f t="shared" si="14"/>
        <v>not eligible for chi-square test</v>
      </c>
      <c r="S111" s="1" t="str">
        <f t="shared" si="15"/>
        <v>not eligible for chi-square testing</v>
      </c>
    </row>
    <row r="112" spans="1:19" x14ac:dyDescent="0.2">
      <c r="A112" s="1" t="s">
        <v>481</v>
      </c>
      <c r="B112" s="16" t="s">
        <v>482</v>
      </c>
      <c r="C112" s="15">
        <v>1615</v>
      </c>
      <c r="D112" s="17">
        <v>60</v>
      </c>
      <c r="E112" s="17">
        <v>1555</v>
      </c>
      <c r="F112" s="17">
        <v>5</v>
      </c>
      <c r="G112" s="17">
        <v>0</v>
      </c>
      <c r="H112" s="18">
        <v>5</v>
      </c>
      <c r="I112" s="25">
        <f t="shared" si="8"/>
        <v>59.814814814814817</v>
      </c>
      <c r="J112" s="25">
        <f t="shared" si="9"/>
        <v>1555.1851851851852</v>
      </c>
      <c r="K112" s="25">
        <f t="shared" si="10"/>
        <v>0.18518518518518517</v>
      </c>
      <c r="L112" s="25">
        <f t="shared" si="11"/>
        <v>4.8148148148148149</v>
      </c>
      <c r="M112" s="25">
        <f t="shared" si="12"/>
        <v>-0.18518518518518517</v>
      </c>
      <c r="N112" s="19">
        <f t="shared" si="13"/>
        <v>-100</v>
      </c>
      <c r="O112" s="2" t="str">
        <f t="shared" si="14"/>
        <v>not eligible for chi-square test</v>
      </c>
      <c r="S112" s="1" t="str">
        <f t="shared" si="15"/>
        <v>not eligible for chi-square testing</v>
      </c>
    </row>
    <row r="113" spans="1:19" x14ac:dyDescent="0.2">
      <c r="A113" s="1" t="s">
        <v>415</v>
      </c>
      <c r="B113" s="16" t="s">
        <v>416</v>
      </c>
      <c r="C113" s="15">
        <v>3714</v>
      </c>
      <c r="D113" s="17">
        <v>78</v>
      </c>
      <c r="E113" s="17">
        <v>3636</v>
      </c>
      <c r="F113" s="17">
        <v>2</v>
      </c>
      <c r="G113" s="17">
        <v>0</v>
      </c>
      <c r="H113" s="18">
        <v>2</v>
      </c>
      <c r="I113" s="25">
        <f t="shared" si="8"/>
        <v>77.958019375672762</v>
      </c>
      <c r="J113" s="25">
        <f t="shared" si="9"/>
        <v>3636.0419806243272</v>
      </c>
      <c r="K113" s="25">
        <f t="shared" si="10"/>
        <v>4.1980624327233582E-2</v>
      </c>
      <c r="L113" s="25">
        <f t="shared" si="11"/>
        <v>1.9580193756727662</v>
      </c>
      <c r="M113" s="25">
        <f t="shared" si="12"/>
        <v>-4.1980624327233582E-2</v>
      </c>
      <c r="N113" s="19">
        <f t="shared" si="13"/>
        <v>-100</v>
      </c>
      <c r="O113" s="2" t="str">
        <f t="shared" si="14"/>
        <v>not eligible for chi-square test</v>
      </c>
      <c r="S113" s="1" t="str">
        <f t="shared" si="15"/>
        <v>not eligible for chi-square testing</v>
      </c>
    </row>
    <row r="114" spans="1:19" x14ac:dyDescent="0.2">
      <c r="A114" s="1" t="s">
        <v>487</v>
      </c>
      <c r="B114" s="16" t="s">
        <v>488</v>
      </c>
      <c r="C114" s="15">
        <v>1092</v>
      </c>
      <c r="D114" s="17">
        <v>44</v>
      </c>
      <c r="E114" s="17">
        <v>1048</v>
      </c>
      <c r="F114" s="17">
        <v>1</v>
      </c>
      <c r="G114" s="17">
        <v>0</v>
      </c>
      <c r="H114" s="18">
        <v>1</v>
      </c>
      <c r="I114" s="25">
        <f t="shared" si="8"/>
        <v>43.959743824336691</v>
      </c>
      <c r="J114" s="25">
        <f t="shared" si="9"/>
        <v>1048.0402561756632</v>
      </c>
      <c r="K114" s="25">
        <f t="shared" si="10"/>
        <v>4.0256175663311987E-2</v>
      </c>
      <c r="L114" s="25">
        <f t="shared" si="11"/>
        <v>0.95974382433668803</v>
      </c>
      <c r="M114" s="25">
        <f t="shared" si="12"/>
        <v>-4.0256175663311987E-2</v>
      </c>
      <c r="N114" s="19">
        <f t="shared" si="13"/>
        <v>-100</v>
      </c>
      <c r="O114" s="2" t="str">
        <f t="shared" si="14"/>
        <v>not eligible for chi-square test</v>
      </c>
      <c r="S114" s="1" t="str">
        <f t="shared" si="15"/>
        <v>not eligible for chi-square testing</v>
      </c>
    </row>
    <row r="115" spans="1:19" x14ac:dyDescent="0.2">
      <c r="A115" s="1" t="s">
        <v>367</v>
      </c>
      <c r="B115" s="16" t="s">
        <v>368</v>
      </c>
      <c r="C115" s="15">
        <v>299</v>
      </c>
      <c r="D115" s="17">
        <v>13</v>
      </c>
      <c r="E115" s="17">
        <v>286</v>
      </c>
      <c r="F115" s="17">
        <v>0</v>
      </c>
      <c r="G115" s="17">
        <v>0</v>
      </c>
      <c r="H115" s="18">
        <v>0</v>
      </c>
      <c r="I115" s="25">
        <f t="shared" si="8"/>
        <v>13</v>
      </c>
      <c r="J115" s="25">
        <f t="shared" si="9"/>
        <v>286</v>
      </c>
      <c r="K115" s="25">
        <f t="shared" si="10"/>
        <v>0</v>
      </c>
      <c r="L115" s="25">
        <f t="shared" si="11"/>
        <v>0</v>
      </c>
      <c r="M115" s="25">
        <f t="shared" si="12"/>
        <v>0</v>
      </c>
      <c r="N115" s="19" t="e">
        <f t="shared" si="13"/>
        <v>#DIV/0!</v>
      </c>
      <c r="O115" s="2" t="str">
        <f t="shared" si="14"/>
        <v>not eligible for chi-square test</v>
      </c>
      <c r="S115" s="1" t="str">
        <f t="shared" si="15"/>
        <v>not eligible for chi-square testing</v>
      </c>
    </row>
    <row r="116" spans="1:19" x14ac:dyDescent="0.2">
      <c r="A116" s="1" t="s">
        <v>115</v>
      </c>
      <c r="B116" s="16" t="s">
        <v>116</v>
      </c>
      <c r="C116" s="15">
        <v>1177</v>
      </c>
      <c r="D116" s="17">
        <v>1</v>
      </c>
      <c r="E116" s="17">
        <v>1176</v>
      </c>
      <c r="F116" s="17">
        <v>3</v>
      </c>
      <c r="G116" s="17">
        <v>0</v>
      </c>
      <c r="H116" s="18">
        <v>3</v>
      </c>
      <c r="I116" s="25">
        <f t="shared" si="8"/>
        <v>0.99745762711864405</v>
      </c>
      <c r="J116" s="25">
        <f t="shared" si="9"/>
        <v>1176.0025423728814</v>
      </c>
      <c r="K116" s="25">
        <f t="shared" si="10"/>
        <v>2.542372881355932E-3</v>
      </c>
      <c r="L116" s="25">
        <f t="shared" si="11"/>
        <v>2.9974576271186439</v>
      </c>
      <c r="M116" s="25">
        <f t="shared" si="12"/>
        <v>-2.542372881355932E-3</v>
      </c>
      <c r="N116" s="19">
        <f t="shared" si="13"/>
        <v>-100</v>
      </c>
      <c r="O116" s="20" t="str">
        <f t="shared" si="14"/>
        <v>not eligible for chi-square test</v>
      </c>
      <c r="P116" s="20"/>
      <c r="S116" s="1" t="str">
        <f t="shared" si="15"/>
        <v>not eligible for chi-square testing</v>
      </c>
    </row>
    <row r="117" spans="1:19" x14ac:dyDescent="0.2">
      <c r="A117" s="1" t="s">
        <v>143</v>
      </c>
      <c r="B117" s="16" t="s">
        <v>144</v>
      </c>
      <c r="C117" s="15">
        <v>533</v>
      </c>
      <c r="D117" s="17">
        <v>9</v>
      </c>
      <c r="E117" s="17">
        <v>524</v>
      </c>
      <c r="F117" s="17">
        <v>0</v>
      </c>
      <c r="G117" s="17">
        <v>0</v>
      </c>
      <c r="H117" s="18">
        <v>0</v>
      </c>
      <c r="I117" s="25">
        <f t="shared" si="8"/>
        <v>9</v>
      </c>
      <c r="J117" s="25">
        <f t="shared" si="9"/>
        <v>524</v>
      </c>
      <c r="K117" s="25">
        <f t="shared" si="10"/>
        <v>0</v>
      </c>
      <c r="L117" s="25">
        <f t="shared" si="11"/>
        <v>0</v>
      </c>
      <c r="M117" s="25">
        <f t="shared" si="12"/>
        <v>0</v>
      </c>
      <c r="N117" s="19" t="e">
        <f t="shared" si="13"/>
        <v>#DIV/0!</v>
      </c>
      <c r="O117" s="2" t="str">
        <f t="shared" si="14"/>
        <v>not eligible for chi-square test</v>
      </c>
      <c r="S117" s="1" t="str">
        <f t="shared" si="15"/>
        <v>not eligible for chi-square testing</v>
      </c>
    </row>
    <row r="118" spans="1:19" x14ac:dyDescent="0.2">
      <c r="A118" s="1" t="s">
        <v>423</v>
      </c>
      <c r="B118" s="16" t="s">
        <v>424</v>
      </c>
      <c r="C118" s="15">
        <v>340</v>
      </c>
      <c r="D118" s="17">
        <v>37</v>
      </c>
      <c r="E118" s="17">
        <v>303</v>
      </c>
      <c r="F118" s="17">
        <v>0</v>
      </c>
      <c r="G118" s="17">
        <v>0</v>
      </c>
      <c r="H118" s="18">
        <v>0</v>
      </c>
      <c r="I118" s="25">
        <f t="shared" si="8"/>
        <v>37</v>
      </c>
      <c r="J118" s="25">
        <f t="shared" si="9"/>
        <v>303</v>
      </c>
      <c r="K118" s="25">
        <f t="shared" si="10"/>
        <v>0</v>
      </c>
      <c r="L118" s="25">
        <f t="shared" si="11"/>
        <v>0</v>
      </c>
      <c r="M118" s="25">
        <f t="shared" si="12"/>
        <v>0</v>
      </c>
      <c r="N118" s="19" t="e">
        <f t="shared" si="13"/>
        <v>#DIV/0!</v>
      </c>
      <c r="O118" s="2" t="str">
        <f t="shared" si="14"/>
        <v>not eligible for chi-square test</v>
      </c>
      <c r="S118" s="1" t="str">
        <f t="shared" si="15"/>
        <v>not eligible for chi-square testing</v>
      </c>
    </row>
    <row r="119" spans="1:19" x14ac:dyDescent="0.2">
      <c r="A119" s="1" t="s">
        <v>151</v>
      </c>
      <c r="B119" s="16" t="s">
        <v>152</v>
      </c>
      <c r="C119" s="15">
        <v>1915</v>
      </c>
      <c r="D119" s="17">
        <v>124</v>
      </c>
      <c r="E119" s="17">
        <v>1791</v>
      </c>
      <c r="F119" s="17">
        <v>3</v>
      </c>
      <c r="G119" s="17">
        <v>0</v>
      </c>
      <c r="H119" s="18">
        <v>3</v>
      </c>
      <c r="I119" s="25">
        <f t="shared" si="8"/>
        <v>123.80604796663191</v>
      </c>
      <c r="J119" s="25">
        <f t="shared" si="9"/>
        <v>1791.1939520333681</v>
      </c>
      <c r="K119" s="25">
        <f t="shared" si="10"/>
        <v>0.19395203336809178</v>
      </c>
      <c r="L119" s="25">
        <f t="shared" si="11"/>
        <v>2.8060479666319083</v>
      </c>
      <c r="M119" s="25">
        <f t="shared" si="12"/>
        <v>-0.19395203336809178</v>
      </c>
      <c r="N119" s="19">
        <f t="shared" si="13"/>
        <v>-100</v>
      </c>
      <c r="O119" s="2" t="str">
        <f t="shared" si="14"/>
        <v>not eligible for chi-square test</v>
      </c>
      <c r="S119" s="1" t="str">
        <f t="shared" si="15"/>
        <v>not eligible for chi-square testing</v>
      </c>
    </row>
    <row r="120" spans="1:19" x14ac:dyDescent="0.2">
      <c r="A120" s="1" t="s">
        <v>153</v>
      </c>
      <c r="B120" s="16" t="s">
        <v>154</v>
      </c>
      <c r="C120" s="15">
        <v>4221</v>
      </c>
      <c r="D120" s="17">
        <v>28</v>
      </c>
      <c r="E120" s="17">
        <v>4193</v>
      </c>
      <c r="F120" s="17">
        <v>28</v>
      </c>
      <c r="G120" s="17">
        <v>0</v>
      </c>
      <c r="H120" s="18">
        <v>28</v>
      </c>
      <c r="I120" s="25">
        <f t="shared" si="8"/>
        <v>27.815485996705107</v>
      </c>
      <c r="J120" s="25">
        <f t="shared" si="9"/>
        <v>4193.1845140032947</v>
      </c>
      <c r="K120" s="25">
        <f t="shared" si="10"/>
        <v>0.18451400329489293</v>
      </c>
      <c r="L120" s="25">
        <f t="shared" si="11"/>
        <v>27.815485996705107</v>
      </c>
      <c r="M120" s="25">
        <f t="shared" si="12"/>
        <v>-0.18451400329489293</v>
      </c>
      <c r="N120" s="19">
        <f t="shared" si="13"/>
        <v>-100</v>
      </c>
      <c r="O120" s="2" t="str">
        <f t="shared" si="14"/>
        <v>not eligible for chi-square test</v>
      </c>
      <c r="S120" s="1" t="str">
        <f t="shared" si="15"/>
        <v>not eligible for chi-square testing</v>
      </c>
    </row>
    <row r="121" spans="1:19" x14ac:dyDescent="0.2">
      <c r="A121" s="1" t="s">
        <v>277</v>
      </c>
      <c r="B121" s="16" t="s">
        <v>278</v>
      </c>
      <c r="C121" s="15">
        <v>1324</v>
      </c>
      <c r="D121" s="17">
        <v>3</v>
      </c>
      <c r="E121" s="17">
        <v>1321</v>
      </c>
      <c r="F121" s="17">
        <v>0</v>
      </c>
      <c r="G121" s="17">
        <v>0</v>
      </c>
      <c r="H121" s="18">
        <v>0</v>
      </c>
      <c r="I121" s="25">
        <f t="shared" si="8"/>
        <v>3</v>
      </c>
      <c r="J121" s="25">
        <f t="shared" si="9"/>
        <v>1321</v>
      </c>
      <c r="K121" s="25">
        <f t="shared" si="10"/>
        <v>0</v>
      </c>
      <c r="L121" s="25">
        <f t="shared" si="11"/>
        <v>0</v>
      </c>
      <c r="M121" s="25">
        <f t="shared" si="12"/>
        <v>0</v>
      </c>
      <c r="N121" s="19" t="e">
        <f t="shared" si="13"/>
        <v>#DIV/0!</v>
      </c>
      <c r="O121" s="2" t="str">
        <f t="shared" si="14"/>
        <v>not eligible for chi-square test</v>
      </c>
      <c r="S121" s="1" t="str">
        <f t="shared" si="15"/>
        <v>not eligible for chi-square testing</v>
      </c>
    </row>
    <row r="122" spans="1:19" x14ac:dyDescent="0.2">
      <c r="A122" s="1" t="s">
        <v>155</v>
      </c>
      <c r="B122" s="16" t="s">
        <v>156</v>
      </c>
      <c r="C122" s="15">
        <v>192</v>
      </c>
      <c r="D122" s="17">
        <v>1</v>
      </c>
      <c r="E122" s="17">
        <v>191</v>
      </c>
      <c r="F122" s="17">
        <v>0</v>
      </c>
      <c r="G122" s="17">
        <v>0</v>
      </c>
      <c r="H122" s="18">
        <v>0</v>
      </c>
      <c r="I122" s="25">
        <f t="shared" si="8"/>
        <v>1</v>
      </c>
      <c r="J122" s="25">
        <f t="shared" si="9"/>
        <v>191</v>
      </c>
      <c r="K122" s="25">
        <f t="shared" si="10"/>
        <v>0</v>
      </c>
      <c r="L122" s="25">
        <f t="shared" si="11"/>
        <v>0</v>
      </c>
      <c r="M122" s="25">
        <f t="shared" si="12"/>
        <v>0</v>
      </c>
      <c r="N122" s="19" t="e">
        <f t="shared" si="13"/>
        <v>#DIV/0!</v>
      </c>
      <c r="O122" s="2" t="str">
        <f t="shared" si="14"/>
        <v>not eligible for chi-square test</v>
      </c>
      <c r="S122" s="1" t="str">
        <f t="shared" si="15"/>
        <v>not eligible for chi-square testing</v>
      </c>
    </row>
    <row r="123" spans="1:19" x14ac:dyDescent="0.2">
      <c r="A123" s="1" t="s">
        <v>159</v>
      </c>
      <c r="B123" s="16" t="s">
        <v>160</v>
      </c>
      <c r="C123" s="15">
        <v>2656</v>
      </c>
      <c r="D123" s="17">
        <v>44</v>
      </c>
      <c r="E123" s="17">
        <v>2612</v>
      </c>
      <c r="F123" s="17">
        <v>14</v>
      </c>
      <c r="G123" s="17">
        <v>0</v>
      </c>
      <c r="H123" s="18">
        <v>14</v>
      </c>
      <c r="I123" s="25">
        <f t="shared" si="8"/>
        <v>43.769288389513108</v>
      </c>
      <c r="J123" s="25">
        <f t="shared" si="9"/>
        <v>2612.2307116104867</v>
      </c>
      <c r="K123" s="25">
        <f t="shared" si="10"/>
        <v>0.2307116104868914</v>
      </c>
      <c r="L123" s="25">
        <f t="shared" si="11"/>
        <v>13.769288389513109</v>
      </c>
      <c r="M123" s="25">
        <f t="shared" si="12"/>
        <v>-0.2307116104868914</v>
      </c>
      <c r="N123" s="19">
        <f t="shared" si="13"/>
        <v>-100</v>
      </c>
      <c r="O123" s="2" t="str">
        <f t="shared" si="14"/>
        <v>not eligible for chi-square test</v>
      </c>
      <c r="S123" s="1" t="str">
        <f t="shared" si="15"/>
        <v>not eligible for chi-square testing</v>
      </c>
    </row>
    <row r="124" spans="1:19" x14ac:dyDescent="0.2">
      <c r="A124" s="1" t="s">
        <v>161</v>
      </c>
      <c r="B124" s="16" t="s">
        <v>162</v>
      </c>
      <c r="C124" s="15">
        <v>3324</v>
      </c>
      <c r="D124" s="17">
        <v>1</v>
      </c>
      <c r="E124" s="17">
        <v>3323</v>
      </c>
      <c r="F124" s="17">
        <v>11</v>
      </c>
      <c r="G124" s="17">
        <v>0</v>
      </c>
      <c r="H124" s="18">
        <v>11</v>
      </c>
      <c r="I124" s="25">
        <f t="shared" si="8"/>
        <v>0.99670164917541226</v>
      </c>
      <c r="J124" s="25">
        <f t="shared" si="9"/>
        <v>3323.0032983508245</v>
      </c>
      <c r="K124" s="25">
        <f t="shared" si="10"/>
        <v>3.2983508245877061E-3</v>
      </c>
      <c r="L124" s="25">
        <f t="shared" si="11"/>
        <v>10.996701649175412</v>
      </c>
      <c r="M124" s="25">
        <f t="shared" si="12"/>
        <v>-3.2983508245877061E-3</v>
      </c>
      <c r="N124" s="19">
        <f t="shared" si="13"/>
        <v>-100</v>
      </c>
      <c r="O124" s="2" t="str">
        <f t="shared" si="14"/>
        <v>not eligible for chi-square test</v>
      </c>
      <c r="S124" s="1" t="str">
        <f t="shared" si="15"/>
        <v>not eligible for chi-square testing</v>
      </c>
    </row>
    <row r="125" spans="1:19" x14ac:dyDescent="0.2">
      <c r="A125" s="1" t="s">
        <v>293</v>
      </c>
      <c r="B125" s="16" t="s">
        <v>294</v>
      </c>
      <c r="C125" s="15">
        <v>153</v>
      </c>
      <c r="D125" s="17">
        <v>6</v>
      </c>
      <c r="E125" s="17">
        <v>147</v>
      </c>
      <c r="F125" s="17">
        <v>0</v>
      </c>
      <c r="G125" s="17">
        <v>0</v>
      </c>
      <c r="H125" s="18">
        <v>0</v>
      </c>
      <c r="I125" s="25">
        <f t="shared" si="8"/>
        <v>6</v>
      </c>
      <c r="J125" s="25">
        <f t="shared" si="9"/>
        <v>147</v>
      </c>
      <c r="K125" s="25">
        <f t="shared" si="10"/>
        <v>0</v>
      </c>
      <c r="L125" s="25">
        <f t="shared" si="11"/>
        <v>0</v>
      </c>
      <c r="M125" s="25">
        <f t="shared" si="12"/>
        <v>0</v>
      </c>
      <c r="N125" s="19" t="e">
        <f t="shared" si="13"/>
        <v>#DIV/0!</v>
      </c>
      <c r="O125" s="2" t="str">
        <f t="shared" si="14"/>
        <v>not eligible for chi-square test</v>
      </c>
      <c r="S125" s="1" t="str">
        <f t="shared" si="15"/>
        <v>not eligible for chi-square testing</v>
      </c>
    </row>
    <row r="126" spans="1:19" x14ac:dyDescent="0.2">
      <c r="A126" s="1" t="s">
        <v>355</v>
      </c>
      <c r="B126" s="16" t="s">
        <v>356</v>
      </c>
      <c r="C126" s="15">
        <v>594</v>
      </c>
      <c r="D126" s="17">
        <v>12</v>
      </c>
      <c r="E126" s="17">
        <v>582</v>
      </c>
      <c r="F126" s="17">
        <v>8</v>
      </c>
      <c r="G126" s="17">
        <v>0</v>
      </c>
      <c r="H126" s="18">
        <v>8</v>
      </c>
      <c r="I126" s="25">
        <f t="shared" si="8"/>
        <v>11.840531561461795</v>
      </c>
      <c r="J126" s="25">
        <f t="shared" si="9"/>
        <v>582.15946843853817</v>
      </c>
      <c r="K126" s="25">
        <f t="shared" si="10"/>
        <v>0.15946843853820597</v>
      </c>
      <c r="L126" s="25">
        <f t="shared" si="11"/>
        <v>7.8405315614617939</v>
      </c>
      <c r="M126" s="25">
        <f t="shared" si="12"/>
        <v>-0.15946843853820597</v>
      </c>
      <c r="N126" s="19">
        <f t="shared" si="13"/>
        <v>-100</v>
      </c>
      <c r="O126" s="2" t="str">
        <f t="shared" si="14"/>
        <v>not eligible for chi-square test</v>
      </c>
      <c r="S126" s="1" t="str">
        <f t="shared" si="15"/>
        <v>not eligible for chi-square testing</v>
      </c>
    </row>
    <row r="127" spans="1:19" x14ac:dyDescent="0.2">
      <c r="A127" s="1" t="s">
        <v>55</v>
      </c>
      <c r="B127" s="16" t="s">
        <v>56</v>
      </c>
      <c r="C127" s="15">
        <v>438</v>
      </c>
      <c r="D127" s="17">
        <v>3</v>
      </c>
      <c r="E127" s="17">
        <v>435</v>
      </c>
      <c r="F127" s="17">
        <v>0</v>
      </c>
      <c r="G127" s="17">
        <v>0</v>
      </c>
      <c r="H127" s="18">
        <v>0</v>
      </c>
      <c r="I127" s="25">
        <f t="shared" si="8"/>
        <v>3</v>
      </c>
      <c r="J127" s="25">
        <f t="shared" si="9"/>
        <v>435</v>
      </c>
      <c r="K127" s="25">
        <f t="shared" si="10"/>
        <v>0</v>
      </c>
      <c r="L127" s="25">
        <f t="shared" si="11"/>
        <v>0</v>
      </c>
      <c r="M127" s="25">
        <f t="shared" si="12"/>
        <v>0</v>
      </c>
      <c r="N127" s="19" t="e">
        <f t="shared" si="13"/>
        <v>#DIV/0!</v>
      </c>
      <c r="O127" s="20" t="str">
        <f t="shared" si="14"/>
        <v>not eligible for chi-square test</v>
      </c>
      <c r="P127" s="20"/>
      <c r="S127" s="1" t="str">
        <f t="shared" si="15"/>
        <v>not eligible for chi-square testing</v>
      </c>
    </row>
    <row r="128" spans="1:19" x14ac:dyDescent="0.2">
      <c r="A128" s="1" t="s">
        <v>165</v>
      </c>
      <c r="B128" s="16" t="s">
        <v>166</v>
      </c>
      <c r="C128" s="15">
        <v>129</v>
      </c>
      <c r="D128" s="17">
        <v>11</v>
      </c>
      <c r="E128" s="17">
        <v>118</v>
      </c>
      <c r="F128" s="17">
        <v>0</v>
      </c>
      <c r="G128" s="17">
        <v>0</v>
      </c>
      <c r="H128" s="18">
        <v>0</v>
      </c>
      <c r="I128" s="25">
        <f t="shared" si="8"/>
        <v>11</v>
      </c>
      <c r="J128" s="25">
        <f t="shared" si="9"/>
        <v>118</v>
      </c>
      <c r="K128" s="25">
        <f t="shared" si="10"/>
        <v>0</v>
      </c>
      <c r="L128" s="25">
        <f t="shared" si="11"/>
        <v>0</v>
      </c>
      <c r="M128" s="25">
        <f t="shared" si="12"/>
        <v>0</v>
      </c>
      <c r="N128" s="19" t="e">
        <f t="shared" si="13"/>
        <v>#DIV/0!</v>
      </c>
      <c r="O128" s="2" t="str">
        <f t="shared" si="14"/>
        <v>not eligible for chi-square test</v>
      </c>
      <c r="S128" s="1" t="str">
        <f t="shared" si="15"/>
        <v>not eligible for chi-square testing</v>
      </c>
    </row>
    <row r="129" spans="1:19" x14ac:dyDescent="0.2">
      <c r="A129" s="1" t="s">
        <v>167</v>
      </c>
      <c r="B129" s="16" t="s">
        <v>168</v>
      </c>
      <c r="C129" s="15">
        <v>383</v>
      </c>
      <c r="D129" s="17">
        <v>1</v>
      </c>
      <c r="E129" s="17">
        <v>382</v>
      </c>
      <c r="F129" s="17">
        <v>2</v>
      </c>
      <c r="G129" s="17">
        <v>0</v>
      </c>
      <c r="H129" s="18">
        <v>2</v>
      </c>
      <c r="I129" s="25">
        <f t="shared" si="8"/>
        <v>0.9948051948051948</v>
      </c>
      <c r="J129" s="25">
        <f t="shared" si="9"/>
        <v>382.00519480519483</v>
      </c>
      <c r="K129" s="25">
        <f t="shared" si="10"/>
        <v>5.1948051948051948E-3</v>
      </c>
      <c r="L129" s="25">
        <f t="shared" si="11"/>
        <v>1.9948051948051948</v>
      </c>
      <c r="M129" s="25">
        <f t="shared" si="12"/>
        <v>-5.1948051948051948E-3</v>
      </c>
      <c r="N129" s="19">
        <f t="shared" si="13"/>
        <v>-100</v>
      </c>
      <c r="O129" s="2" t="str">
        <f t="shared" si="14"/>
        <v>not eligible for chi-square test</v>
      </c>
      <c r="S129" s="1" t="str">
        <f t="shared" si="15"/>
        <v>not eligible for chi-square testing</v>
      </c>
    </row>
    <row r="130" spans="1:19" x14ac:dyDescent="0.2">
      <c r="A130" s="1" t="s">
        <v>489</v>
      </c>
      <c r="B130" s="16" t="s">
        <v>490</v>
      </c>
      <c r="C130" s="15">
        <v>984</v>
      </c>
      <c r="D130" s="17">
        <v>26</v>
      </c>
      <c r="E130" s="17">
        <v>958</v>
      </c>
      <c r="F130" s="17">
        <v>1</v>
      </c>
      <c r="G130" s="17">
        <v>0</v>
      </c>
      <c r="H130" s="18">
        <v>1</v>
      </c>
      <c r="I130" s="25">
        <f t="shared" si="8"/>
        <v>25.973604060913708</v>
      </c>
      <c r="J130" s="25">
        <f t="shared" si="9"/>
        <v>958.02639593908634</v>
      </c>
      <c r="K130" s="25">
        <f t="shared" si="10"/>
        <v>2.6395939086294416E-2</v>
      </c>
      <c r="L130" s="25">
        <f t="shared" si="11"/>
        <v>0.97360406091370566</v>
      </c>
      <c r="M130" s="25">
        <f t="shared" si="12"/>
        <v>-2.6395939086294416E-2</v>
      </c>
      <c r="N130" s="19">
        <f t="shared" si="13"/>
        <v>-100</v>
      </c>
      <c r="O130" s="2" t="str">
        <f t="shared" si="14"/>
        <v>not eligible for chi-square test</v>
      </c>
      <c r="S130" s="1" t="str">
        <f t="shared" si="15"/>
        <v>not eligible for chi-square testing</v>
      </c>
    </row>
    <row r="131" spans="1:19" x14ac:dyDescent="0.2">
      <c r="A131" s="1" t="s">
        <v>611</v>
      </c>
      <c r="B131" s="16" t="s">
        <v>612</v>
      </c>
      <c r="C131" s="15">
        <v>0</v>
      </c>
      <c r="D131" s="17">
        <v>0</v>
      </c>
      <c r="E131" s="17">
        <v>0</v>
      </c>
      <c r="F131" s="17">
        <v>0</v>
      </c>
      <c r="G131" s="17">
        <v>0</v>
      </c>
      <c r="H131" s="18">
        <v>0</v>
      </c>
      <c r="I131" s="25" t="e">
        <f t="shared" si="8"/>
        <v>#DIV/0!</v>
      </c>
      <c r="J131" s="25" t="e">
        <f t="shared" si="9"/>
        <v>#DIV/0!</v>
      </c>
      <c r="K131" s="25" t="e">
        <f t="shared" si="10"/>
        <v>#DIV/0!</v>
      </c>
      <c r="L131" s="25" t="e">
        <f t="shared" si="11"/>
        <v>#DIV/0!</v>
      </c>
      <c r="M131" s="25" t="e">
        <f t="shared" si="12"/>
        <v>#DIV/0!</v>
      </c>
      <c r="N131" s="19" t="e">
        <f t="shared" si="13"/>
        <v>#DIV/0!</v>
      </c>
      <c r="O131" s="2" t="e">
        <f t="shared" si="14"/>
        <v>#DIV/0!</v>
      </c>
      <c r="S131" s="1" t="e">
        <f t="shared" si="15"/>
        <v>#DIV/0!</v>
      </c>
    </row>
    <row r="132" spans="1:19" x14ac:dyDescent="0.2">
      <c r="A132" s="1" t="s">
        <v>169</v>
      </c>
      <c r="B132" s="16" t="s">
        <v>170</v>
      </c>
      <c r="C132" s="15">
        <v>6335</v>
      </c>
      <c r="D132" s="17">
        <v>183</v>
      </c>
      <c r="E132" s="17">
        <v>6152</v>
      </c>
      <c r="F132" s="17">
        <v>91</v>
      </c>
      <c r="G132" s="17">
        <v>0</v>
      </c>
      <c r="H132" s="18">
        <v>91</v>
      </c>
      <c r="I132" s="25">
        <f t="shared" si="8"/>
        <v>180.40849673202615</v>
      </c>
      <c r="J132" s="25">
        <f t="shared" si="9"/>
        <v>6154.5915032679741</v>
      </c>
      <c r="K132" s="25">
        <f t="shared" si="10"/>
        <v>2.5915032679738559</v>
      </c>
      <c r="L132" s="25">
        <f t="shared" si="11"/>
        <v>88.408496732026137</v>
      </c>
      <c r="M132" s="25">
        <f t="shared" si="12"/>
        <v>-2.5915032679738559</v>
      </c>
      <c r="N132" s="19">
        <f t="shared" si="13"/>
        <v>-100</v>
      </c>
      <c r="O132" s="2" t="str">
        <f t="shared" si="14"/>
        <v>not eligible for chi-square test</v>
      </c>
      <c r="S132" s="1" t="str">
        <f t="shared" si="15"/>
        <v>not eligible for chi-square testing</v>
      </c>
    </row>
    <row r="133" spans="1:19" x14ac:dyDescent="0.2">
      <c r="A133" s="1" t="s">
        <v>491</v>
      </c>
      <c r="B133" s="16" t="s">
        <v>492</v>
      </c>
      <c r="C133" s="15">
        <v>2858</v>
      </c>
      <c r="D133" s="17">
        <v>53</v>
      </c>
      <c r="E133" s="17">
        <v>2805</v>
      </c>
      <c r="F133" s="17">
        <v>11</v>
      </c>
      <c r="G133" s="17">
        <v>0</v>
      </c>
      <c r="H133" s="18">
        <v>11</v>
      </c>
      <c r="I133" s="25">
        <f t="shared" si="8"/>
        <v>52.796793307772745</v>
      </c>
      <c r="J133" s="25">
        <f t="shared" si="9"/>
        <v>2805.2032066922275</v>
      </c>
      <c r="K133" s="25">
        <f t="shared" si="10"/>
        <v>0.20320669222725687</v>
      </c>
      <c r="L133" s="25">
        <f t="shared" si="11"/>
        <v>10.796793307772743</v>
      </c>
      <c r="M133" s="25">
        <f t="shared" si="12"/>
        <v>-0.20320669222725687</v>
      </c>
      <c r="N133" s="19">
        <f t="shared" si="13"/>
        <v>-100</v>
      </c>
      <c r="O133" s="2" t="str">
        <f t="shared" si="14"/>
        <v>not eligible for chi-square test</v>
      </c>
      <c r="S133" s="1" t="str">
        <f t="shared" si="15"/>
        <v>not eligible for chi-square testing</v>
      </c>
    </row>
    <row r="134" spans="1:19" x14ac:dyDescent="0.2">
      <c r="A134" s="1" t="s">
        <v>315</v>
      </c>
      <c r="B134" s="16" t="s">
        <v>316</v>
      </c>
      <c r="C134" s="15">
        <v>390</v>
      </c>
      <c r="D134" s="17">
        <v>7</v>
      </c>
      <c r="E134" s="17">
        <v>383</v>
      </c>
      <c r="F134" s="17">
        <v>53</v>
      </c>
      <c r="G134" s="17">
        <v>0</v>
      </c>
      <c r="H134" s="18">
        <v>53</v>
      </c>
      <c r="I134" s="25">
        <f t="shared" si="8"/>
        <v>6.1625282167042892</v>
      </c>
      <c r="J134" s="25">
        <f t="shared" si="9"/>
        <v>383.83747178329571</v>
      </c>
      <c r="K134" s="25">
        <f t="shared" si="10"/>
        <v>0.83747178329571104</v>
      </c>
      <c r="L134" s="25">
        <f t="shared" si="11"/>
        <v>52.162528216704288</v>
      </c>
      <c r="M134" s="25">
        <f t="shared" si="12"/>
        <v>-0.83747178329571104</v>
      </c>
      <c r="N134" s="19">
        <f t="shared" si="13"/>
        <v>-100</v>
      </c>
      <c r="O134" s="2" t="str">
        <f t="shared" si="14"/>
        <v>not eligible for chi-square test</v>
      </c>
      <c r="S134" s="1" t="str">
        <f t="shared" si="15"/>
        <v>not eligible for chi-square testing</v>
      </c>
    </row>
    <row r="135" spans="1:19" x14ac:dyDescent="0.2">
      <c r="A135" s="1" t="s">
        <v>99</v>
      </c>
      <c r="B135" s="16" t="s">
        <v>100</v>
      </c>
      <c r="C135" s="15">
        <v>19</v>
      </c>
      <c r="D135" s="17">
        <v>2</v>
      </c>
      <c r="E135" s="17">
        <v>17</v>
      </c>
      <c r="F135" s="17">
        <v>0</v>
      </c>
      <c r="G135" s="17">
        <v>0</v>
      </c>
      <c r="H135" s="18">
        <v>0</v>
      </c>
      <c r="I135" s="25">
        <f t="shared" ref="I135:I198" si="16">(C135/SUM(C135,F135))*SUM(D135,G135)</f>
        <v>2</v>
      </c>
      <c r="J135" s="25">
        <f t="shared" ref="J135:J198" si="17">(C135/SUM(C135,F135))*SUM(E135,H135)</f>
        <v>17</v>
      </c>
      <c r="K135" s="25">
        <f t="shared" ref="K135:K198" si="18">(F135/SUM(C135,F135))*SUM(D135,G135)</f>
        <v>0</v>
      </c>
      <c r="L135" s="25">
        <f t="shared" ref="L135:L198" si="19">(F135/SUM(C135,F135))*SUM(E135,H135)</f>
        <v>0</v>
      </c>
      <c r="M135" s="25">
        <f t="shared" ref="M135:M198" si="20">G135-K135</f>
        <v>0</v>
      </c>
      <c r="N135" s="19" t="e">
        <f t="shared" ref="N135:N198" si="21">100*(M135/K135)</f>
        <v>#DIV/0!</v>
      </c>
      <c r="O135" s="20" t="str">
        <f t="shared" ref="O135:O198" si="22">IF(AND(I135&gt;=5,J135&gt;=5,K135&gt;=5,L135&gt;=5),"eligible for chi-square test","not eligible for chi-square test")</f>
        <v>not eligible for chi-square test</v>
      </c>
      <c r="P135" s="20"/>
      <c r="S135" s="1" t="str">
        <f t="shared" ref="S135:S198" si="23">IF(O135="not eligible for chi-square test","not eligible for chi-square testing",IF(Q135&gt;=0.01,"test results not statistically significant",IF(M135&lt;=0,"test results statistically significant, minority NOT overrepresented in searches",IF(M135&gt;0,"test results statistically significant, minority overrepresented in searches"))))</f>
        <v>not eligible for chi-square testing</v>
      </c>
    </row>
    <row r="136" spans="1:19" x14ac:dyDescent="0.2">
      <c r="A136" s="1" t="s">
        <v>173</v>
      </c>
      <c r="B136" s="16" t="s">
        <v>174</v>
      </c>
      <c r="C136" s="15">
        <v>10959</v>
      </c>
      <c r="D136" s="17">
        <v>201</v>
      </c>
      <c r="E136" s="17">
        <v>10758</v>
      </c>
      <c r="F136" s="17">
        <v>6</v>
      </c>
      <c r="G136" s="17">
        <v>0</v>
      </c>
      <c r="H136" s="18">
        <v>6</v>
      </c>
      <c r="I136" s="25">
        <f t="shared" si="16"/>
        <v>200.89001367989056</v>
      </c>
      <c r="J136" s="25">
        <f t="shared" si="17"/>
        <v>10758.109986320109</v>
      </c>
      <c r="K136" s="25">
        <f t="shared" si="18"/>
        <v>0.10998632010943912</v>
      </c>
      <c r="L136" s="25">
        <f t="shared" si="19"/>
        <v>5.8900136798905605</v>
      </c>
      <c r="M136" s="25">
        <f t="shared" si="20"/>
        <v>-0.10998632010943912</v>
      </c>
      <c r="N136" s="19">
        <f t="shared" si="21"/>
        <v>-100</v>
      </c>
      <c r="O136" s="2" t="str">
        <f t="shared" si="22"/>
        <v>not eligible for chi-square test</v>
      </c>
      <c r="S136" s="1" t="str">
        <f t="shared" si="23"/>
        <v>not eligible for chi-square testing</v>
      </c>
    </row>
    <row r="137" spans="1:19" x14ac:dyDescent="0.2">
      <c r="A137" s="1" t="s">
        <v>175</v>
      </c>
      <c r="B137" s="16" t="s">
        <v>176</v>
      </c>
      <c r="C137" s="15">
        <v>868</v>
      </c>
      <c r="D137" s="17">
        <v>58</v>
      </c>
      <c r="E137" s="17">
        <v>810</v>
      </c>
      <c r="F137" s="17">
        <v>0</v>
      </c>
      <c r="G137" s="17">
        <v>0</v>
      </c>
      <c r="H137" s="18">
        <v>0</v>
      </c>
      <c r="I137" s="25">
        <f t="shared" si="16"/>
        <v>58</v>
      </c>
      <c r="J137" s="25">
        <f t="shared" si="17"/>
        <v>810</v>
      </c>
      <c r="K137" s="25">
        <f t="shared" si="18"/>
        <v>0</v>
      </c>
      <c r="L137" s="25">
        <f t="shared" si="19"/>
        <v>0</v>
      </c>
      <c r="M137" s="25">
        <f t="shared" si="20"/>
        <v>0</v>
      </c>
      <c r="N137" s="19" t="e">
        <f t="shared" si="21"/>
        <v>#DIV/0!</v>
      </c>
      <c r="O137" s="2" t="str">
        <f t="shared" si="22"/>
        <v>not eligible for chi-square test</v>
      </c>
      <c r="S137" s="1" t="str">
        <f t="shared" si="23"/>
        <v>not eligible for chi-square testing</v>
      </c>
    </row>
    <row r="138" spans="1:19" x14ac:dyDescent="0.2">
      <c r="A138" s="1" t="s">
        <v>111</v>
      </c>
      <c r="B138" s="16" t="s">
        <v>112</v>
      </c>
      <c r="C138" s="15">
        <v>1278</v>
      </c>
      <c r="D138" s="17">
        <v>3</v>
      </c>
      <c r="E138" s="17">
        <v>1275</v>
      </c>
      <c r="F138" s="17">
        <v>8</v>
      </c>
      <c r="G138" s="17">
        <v>0</v>
      </c>
      <c r="H138" s="18">
        <v>8</v>
      </c>
      <c r="I138" s="25">
        <f t="shared" si="16"/>
        <v>2.9813374805598754</v>
      </c>
      <c r="J138" s="25">
        <f t="shared" si="17"/>
        <v>1275.0186625194401</v>
      </c>
      <c r="K138" s="25">
        <f t="shared" si="18"/>
        <v>1.8662519440124418E-2</v>
      </c>
      <c r="L138" s="25">
        <f t="shared" si="19"/>
        <v>7.9813374805598754</v>
      </c>
      <c r="M138" s="25">
        <f t="shared" si="20"/>
        <v>-1.8662519440124418E-2</v>
      </c>
      <c r="N138" s="19">
        <f t="shared" si="21"/>
        <v>-100</v>
      </c>
      <c r="O138" s="20" t="str">
        <f t="shared" si="22"/>
        <v>not eligible for chi-square test</v>
      </c>
      <c r="P138" s="20"/>
      <c r="S138" s="1" t="str">
        <f t="shared" si="23"/>
        <v>not eligible for chi-square testing</v>
      </c>
    </row>
    <row r="139" spans="1:19" x14ac:dyDescent="0.2">
      <c r="A139" s="1" t="s">
        <v>177</v>
      </c>
      <c r="B139" s="16" t="s">
        <v>178</v>
      </c>
      <c r="C139" s="15">
        <v>119</v>
      </c>
      <c r="D139" s="17">
        <v>4</v>
      </c>
      <c r="E139" s="17">
        <v>115</v>
      </c>
      <c r="F139" s="17">
        <v>0</v>
      </c>
      <c r="G139" s="17">
        <v>0</v>
      </c>
      <c r="H139" s="18">
        <v>0</v>
      </c>
      <c r="I139" s="25">
        <f t="shared" si="16"/>
        <v>4</v>
      </c>
      <c r="J139" s="25">
        <f t="shared" si="17"/>
        <v>115</v>
      </c>
      <c r="K139" s="25">
        <f t="shared" si="18"/>
        <v>0</v>
      </c>
      <c r="L139" s="25">
        <f t="shared" si="19"/>
        <v>0</v>
      </c>
      <c r="M139" s="25">
        <f t="shared" si="20"/>
        <v>0</v>
      </c>
      <c r="N139" s="19" t="e">
        <f t="shared" si="21"/>
        <v>#DIV/0!</v>
      </c>
      <c r="O139" s="2" t="str">
        <f t="shared" si="22"/>
        <v>not eligible for chi-square test</v>
      </c>
      <c r="S139" s="1" t="str">
        <f t="shared" si="23"/>
        <v>not eligible for chi-square testing</v>
      </c>
    </row>
    <row r="140" spans="1:19" x14ac:dyDescent="0.2">
      <c r="A140" s="1" t="s">
        <v>73</v>
      </c>
      <c r="B140" s="16" t="s">
        <v>74</v>
      </c>
      <c r="C140" s="15">
        <v>3449</v>
      </c>
      <c r="D140" s="17">
        <v>7</v>
      </c>
      <c r="E140" s="17">
        <v>3442</v>
      </c>
      <c r="F140" s="17">
        <v>0</v>
      </c>
      <c r="G140" s="17">
        <v>0</v>
      </c>
      <c r="H140" s="18">
        <v>0</v>
      </c>
      <c r="I140" s="25">
        <f t="shared" si="16"/>
        <v>7</v>
      </c>
      <c r="J140" s="25">
        <f t="shared" si="17"/>
        <v>3442</v>
      </c>
      <c r="K140" s="25">
        <f t="shared" si="18"/>
        <v>0</v>
      </c>
      <c r="L140" s="25">
        <f t="shared" si="19"/>
        <v>0</v>
      </c>
      <c r="M140" s="25">
        <f t="shared" si="20"/>
        <v>0</v>
      </c>
      <c r="N140" s="19" t="e">
        <f t="shared" si="21"/>
        <v>#DIV/0!</v>
      </c>
      <c r="O140" s="20" t="str">
        <f t="shared" si="22"/>
        <v>not eligible for chi-square test</v>
      </c>
      <c r="P140" s="20"/>
      <c r="S140" s="1" t="str">
        <f t="shared" si="23"/>
        <v>not eligible for chi-square testing</v>
      </c>
    </row>
    <row r="141" spans="1:19" x14ac:dyDescent="0.2">
      <c r="A141" s="1" t="s">
        <v>495</v>
      </c>
      <c r="B141" s="16" t="s">
        <v>496</v>
      </c>
      <c r="C141" s="15">
        <v>2641</v>
      </c>
      <c r="D141" s="17">
        <v>2</v>
      </c>
      <c r="E141" s="17">
        <v>2639</v>
      </c>
      <c r="F141" s="17">
        <v>20</v>
      </c>
      <c r="G141" s="17">
        <v>0</v>
      </c>
      <c r="H141" s="18">
        <v>20</v>
      </c>
      <c r="I141" s="25">
        <f t="shared" si="16"/>
        <v>1.984968057121383</v>
      </c>
      <c r="J141" s="25">
        <f t="shared" si="17"/>
        <v>2639.0150319428785</v>
      </c>
      <c r="K141" s="25">
        <f t="shared" si="18"/>
        <v>1.5031942878617061E-2</v>
      </c>
      <c r="L141" s="25">
        <f t="shared" si="19"/>
        <v>19.984968057121382</v>
      </c>
      <c r="M141" s="25">
        <f t="shared" si="20"/>
        <v>-1.5031942878617061E-2</v>
      </c>
      <c r="N141" s="19">
        <f t="shared" si="21"/>
        <v>-100</v>
      </c>
      <c r="O141" s="2" t="str">
        <f t="shared" si="22"/>
        <v>not eligible for chi-square test</v>
      </c>
      <c r="S141" s="1" t="str">
        <f t="shared" si="23"/>
        <v>not eligible for chi-square testing</v>
      </c>
    </row>
    <row r="142" spans="1:19" x14ac:dyDescent="0.2">
      <c r="A142" s="1" t="s">
        <v>493</v>
      </c>
      <c r="B142" s="16" t="s">
        <v>494</v>
      </c>
      <c r="C142" s="15">
        <v>351</v>
      </c>
      <c r="D142" s="17">
        <v>6</v>
      </c>
      <c r="E142" s="17">
        <v>345</v>
      </c>
      <c r="F142" s="17">
        <v>0</v>
      </c>
      <c r="G142" s="17">
        <v>0</v>
      </c>
      <c r="H142" s="18">
        <v>0</v>
      </c>
      <c r="I142" s="25">
        <f t="shared" si="16"/>
        <v>6</v>
      </c>
      <c r="J142" s="25">
        <f t="shared" si="17"/>
        <v>345</v>
      </c>
      <c r="K142" s="25">
        <f t="shared" si="18"/>
        <v>0</v>
      </c>
      <c r="L142" s="25">
        <f t="shared" si="19"/>
        <v>0</v>
      </c>
      <c r="M142" s="25">
        <f t="shared" si="20"/>
        <v>0</v>
      </c>
      <c r="N142" s="19" t="e">
        <f t="shared" si="21"/>
        <v>#DIV/0!</v>
      </c>
      <c r="O142" s="2" t="str">
        <f t="shared" si="22"/>
        <v>not eligible for chi-square test</v>
      </c>
      <c r="S142" s="1" t="str">
        <f t="shared" si="23"/>
        <v>not eligible for chi-square testing</v>
      </c>
    </row>
    <row r="143" spans="1:19" x14ac:dyDescent="0.2">
      <c r="A143" s="1" t="s">
        <v>295</v>
      </c>
      <c r="B143" s="16" t="s">
        <v>296</v>
      </c>
      <c r="C143" s="15">
        <v>37</v>
      </c>
      <c r="D143" s="17">
        <v>0</v>
      </c>
      <c r="E143" s="17">
        <v>37</v>
      </c>
      <c r="F143" s="17">
        <v>0</v>
      </c>
      <c r="G143" s="17">
        <v>0</v>
      </c>
      <c r="H143" s="18">
        <v>0</v>
      </c>
      <c r="I143" s="25">
        <f t="shared" si="16"/>
        <v>0</v>
      </c>
      <c r="J143" s="25">
        <f t="shared" si="17"/>
        <v>37</v>
      </c>
      <c r="K143" s="25">
        <f t="shared" si="18"/>
        <v>0</v>
      </c>
      <c r="L143" s="25">
        <f t="shared" si="19"/>
        <v>0</v>
      </c>
      <c r="M143" s="25">
        <f t="shared" si="20"/>
        <v>0</v>
      </c>
      <c r="N143" s="19" t="e">
        <f t="shared" si="21"/>
        <v>#DIV/0!</v>
      </c>
      <c r="O143" s="2" t="str">
        <f t="shared" si="22"/>
        <v>not eligible for chi-square test</v>
      </c>
      <c r="S143" s="1" t="str">
        <f t="shared" si="23"/>
        <v>not eligible for chi-square testing</v>
      </c>
    </row>
    <row r="144" spans="1:19" x14ac:dyDescent="0.2">
      <c r="A144" s="1" t="s">
        <v>157</v>
      </c>
      <c r="B144" s="16" t="s">
        <v>158</v>
      </c>
      <c r="C144" s="15">
        <v>80</v>
      </c>
      <c r="D144" s="17">
        <v>4</v>
      </c>
      <c r="E144" s="17">
        <v>76</v>
      </c>
      <c r="F144" s="17">
        <v>0</v>
      </c>
      <c r="G144" s="17">
        <v>0</v>
      </c>
      <c r="H144" s="18">
        <v>0</v>
      </c>
      <c r="I144" s="25">
        <f t="shared" si="16"/>
        <v>4</v>
      </c>
      <c r="J144" s="25">
        <f t="shared" si="17"/>
        <v>76</v>
      </c>
      <c r="K144" s="25">
        <f t="shared" si="18"/>
        <v>0</v>
      </c>
      <c r="L144" s="25">
        <f t="shared" si="19"/>
        <v>0</v>
      </c>
      <c r="M144" s="25">
        <f t="shared" si="20"/>
        <v>0</v>
      </c>
      <c r="N144" s="19" t="e">
        <f t="shared" si="21"/>
        <v>#DIV/0!</v>
      </c>
      <c r="O144" s="2" t="str">
        <f t="shared" si="22"/>
        <v>not eligible for chi-square test</v>
      </c>
      <c r="S144" s="1" t="str">
        <f t="shared" si="23"/>
        <v>not eligible for chi-square testing</v>
      </c>
    </row>
    <row r="145" spans="1:19" x14ac:dyDescent="0.2">
      <c r="A145" s="1" t="s">
        <v>179</v>
      </c>
      <c r="B145" s="16" t="s">
        <v>180</v>
      </c>
      <c r="C145" s="15">
        <v>1077</v>
      </c>
      <c r="D145" s="17">
        <v>23</v>
      </c>
      <c r="E145" s="17">
        <v>1054</v>
      </c>
      <c r="F145" s="17">
        <v>3</v>
      </c>
      <c r="G145" s="17">
        <v>0</v>
      </c>
      <c r="H145" s="18">
        <v>3</v>
      </c>
      <c r="I145" s="25">
        <f t="shared" si="16"/>
        <v>22.93611111111111</v>
      </c>
      <c r="J145" s="25">
        <f t="shared" si="17"/>
        <v>1054.0638888888889</v>
      </c>
      <c r="K145" s="25">
        <f t="shared" si="18"/>
        <v>6.3888888888888898E-2</v>
      </c>
      <c r="L145" s="25">
        <f t="shared" si="19"/>
        <v>2.9361111111111113</v>
      </c>
      <c r="M145" s="25">
        <f t="shared" si="20"/>
        <v>-6.3888888888888898E-2</v>
      </c>
      <c r="N145" s="19">
        <f t="shared" si="21"/>
        <v>-100</v>
      </c>
      <c r="O145" s="2" t="str">
        <f t="shared" si="22"/>
        <v>not eligible for chi-square test</v>
      </c>
      <c r="S145" s="1" t="str">
        <f t="shared" si="23"/>
        <v>not eligible for chi-square testing</v>
      </c>
    </row>
    <row r="146" spans="1:19" x14ac:dyDescent="0.2">
      <c r="A146" s="1" t="s">
        <v>185</v>
      </c>
      <c r="B146" s="16" t="s">
        <v>186</v>
      </c>
      <c r="C146" s="15">
        <v>4572</v>
      </c>
      <c r="D146" s="17">
        <v>22</v>
      </c>
      <c r="E146" s="17">
        <v>4550</v>
      </c>
      <c r="F146" s="17">
        <v>4</v>
      </c>
      <c r="G146" s="17">
        <v>0</v>
      </c>
      <c r="H146" s="18">
        <v>4</v>
      </c>
      <c r="I146" s="25">
        <f t="shared" si="16"/>
        <v>21.980769230769234</v>
      </c>
      <c r="J146" s="25">
        <f t="shared" si="17"/>
        <v>4550.0192307692314</v>
      </c>
      <c r="K146" s="25">
        <f t="shared" si="18"/>
        <v>1.9230769230769232E-2</v>
      </c>
      <c r="L146" s="25">
        <f t="shared" si="19"/>
        <v>3.9807692307692308</v>
      </c>
      <c r="M146" s="25">
        <f t="shared" si="20"/>
        <v>-1.9230769230769232E-2</v>
      </c>
      <c r="N146" s="19">
        <f t="shared" si="21"/>
        <v>-100</v>
      </c>
      <c r="O146" s="2" t="str">
        <f t="shared" si="22"/>
        <v>not eligible for chi-square test</v>
      </c>
      <c r="S146" s="1" t="str">
        <f t="shared" si="23"/>
        <v>not eligible for chi-square testing</v>
      </c>
    </row>
    <row r="147" spans="1:19" x14ac:dyDescent="0.2">
      <c r="A147" s="1" t="s">
        <v>357</v>
      </c>
      <c r="B147" s="16" t="s">
        <v>358</v>
      </c>
      <c r="C147" s="15">
        <v>375</v>
      </c>
      <c r="D147" s="17">
        <v>6</v>
      </c>
      <c r="E147" s="17">
        <v>369</v>
      </c>
      <c r="F147" s="17">
        <v>1</v>
      </c>
      <c r="G147" s="17">
        <v>0</v>
      </c>
      <c r="H147" s="18">
        <v>1</v>
      </c>
      <c r="I147" s="25">
        <f t="shared" si="16"/>
        <v>5.9840425531914896</v>
      </c>
      <c r="J147" s="25">
        <f t="shared" si="17"/>
        <v>369.0159574468085</v>
      </c>
      <c r="K147" s="25">
        <f t="shared" si="18"/>
        <v>1.5957446808510637E-2</v>
      </c>
      <c r="L147" s="25">
        <f t="shared" si="19"/>
        <v>0.98404255319148937</v>
      </c>
      <c r="M147" s="25">
        <f t="shared" si="20"/>
        <v>-1.5957446808510637E-2</v>
      </c>
      <c r="N147" s="19">
        <f t="shared" si="21"/>
        <v>-100</v>
      </c>
      <c r="O147" s="2" t="str">
        <f t="shared" si="22"/>
        <v>not eligible for chi-square test</v>
      </c>
      <c r="S147" s="1" t="str">
        <f t="shared" si="23"/>
        <v>not eligible for chi-square testing</v>
      </c>
    </row>
    <row r="148" spans="1:19" x14ac:dyDescent="0.2">
      <c r="A148" s="1" t="s">
        <v>203</v>
      </c>
      <c r="B148" s="16" t="s">
        <v>204</v>
      </c>
      <c r="C148" s="15">
        <v>526</v>
      </c>
      <c r="D148" s="17">
        <v>11</v>
      </c>
      <c r="E148" s="17">
        <v>515</v>
      </c>
      <c r="F148" s="17">
        <v>0</v>
      </c>
      <c r="G148" s="17">
        <v>0</v>
      </c>
      <c r="H148" s="18">
        <v>0</v>
      </c>
      <c r="I148" s="25">
        <f t="shared" si="16"/>
        <v>11</v>
      </c>
      <c r="J148" s="25">
        <f t="shared" si="17"/>
        <v>515</v>
      </c>
      <c r="K148" s="25">
        <f t="shared" si="18"/>
        <v>0</v>
      </c>
      <c r="L148" s="25">
        <f t="shared" si="19"/>
        <v>0</v>
      </c>
      <c r="M148" s="25">
        <f t="shared" si="20"/>
        <v>0</v>
      </c>
      <c r="N148" s="19" t="e">
        <f t="shared" si="21"/>
        <v>#DIV/0!</v>
      </c>
      <c r="O148" s="2" t="str">
        <f t="shared" si="22"/>
        <v>not eligible for chi-square test</v>
      </c>
      <c r="S148" s="1" t="str">
        <f t="shared" si="23"/>
        <v>not eligible for chi-square testing</v>
      </c>
    </row>
    <row r="149" spans="1:19" x14ac:dyDescent="0.2">
      <c r="A149" s="1" t="s">
        <v>221</v>
      </c>
      <c r="B149" s="16" t="s">
        <v>222</v>
      </c>
      <c r="C149" s="15">
        <v>145</v>
      </c>
      <c r="D149" s="17">
        <v>2</v>
      </c>
      <c r="E149" s="17">
        <v>143</v>
      </c>
      <c r="F149" s="17">
        <v>0</v>
      </c>
      <c r="G149" s="17">
        <v>0</v>
      </c>
      <c r="H149" s="18">
        <v>0</v>
      </c>
      <c r="I149" s="25">
        <f t="shared" si="16"/>
        <v>2</v>
      </c>
      <c r="J149" s="25">
        <f t="shared" si="17"/>
        <v>143</v>
      </c>
      <c r="K149" s="25">
        <f t="shared" si="18"/>
        <v>0</v>
      </c>
      <c r="L149" s="25">
        <f t="shared" si="19"/>
        <v>0</v>
      </c>
      <c r="M149" s="25">
        <f t="shared" si="20"/>
        <v>0</v>
      </c>
      <c r="N149" s="19" t="e">
        <f t="shared" si="21"/>
        <v>#DIV/0!</v>
      </c>
      <c r="O149" s="2" t="str">
        <f t="shared" si="22"/>
        <v>not eligible for chi-square test</v>
      </c>
      <c r="S149" s="1" t="str">
        <f t="shared" si="23"/>
        <v>not eligible for chi-square testing</v>
      </c>
    </row>
    <row r="150" spans="1:19" x14ac:dyDescent="0.2">
      <c r="A150" s="1" t="s">
        <v>199</v>
      </c>
      <c r="B150" s="16" t="s">
        <v>200</v>
      </c>
      <c r="C150" s="15">
        <v>23</v>
      </c>
      <c r="D150" s="17">
        <v>0</v>
      </c>
      <c r="E150" s="17">
        <v>23</v>
      </c>
      <c r="F150" s="17">
        <v>0</v>
      </c>
      <c r="G150" s="17">
        <v>0</v>
      </c>
      <c r="H150" s="18">
        <v>0</v>
      </c>
      <c r="I150" s="25">
        <f t="shared" si="16"/>
        <v>0</v>
      </c>
      <c r="J150" s="25">
        <f t="shared" si="17"/>
        <v>23</v>
      </c>
      <c r="K150" s="25">
        <f t="shared" si="18"/>
        <v>0</v>
      </c>
      <c r="L150" s="25">
        <f t="shared" si="19"/>
        <v>0</v>
      </c>
      <c r="M150" s="25">
        <f t="shared" si="20"/>
        <v>0</v>
      </c>
      <c r="N150" s="19" t="e">
        <f t="shared" si="21"/>
        <v>#DIV/0!</v>
      </c>
      <c r="O150" s="2" t="str">
        <f t="shared" si="22"/>
        <v>not eligible for chi-square test</v>
      </c>
      <c r="S150" s="1" t="str">
        <f t="shared" si="23"/>
        <v>not eligible for chi-square testing</v>
      </c>
    </row>
    <row r="151" spans="1:19" x14ac:dyDescent="0.2">
      <c r="A151" s="1" t="s">
        <v>189</v>
      </c>
      <c r="B151" s="16" t="s">
        <v>190</v>
      </c>
      <c r="C151" s="15">
        <v>2163</v>
      </c>
      <c r="D151" s="17">
        <v>17</v>
      </c>
      <c r="E151" s="17">
        <v>2146</v>
      </c>
      <c r="F151" s="17">
        <v>1</v>
      </c>
      <c r="G151" s="17">
        <v>0</v>
      </c>
      <c r="H151" s="18">
        <v>1</v>
      </c>
      <c r="I151" s="25">
        <f t="shared" si="16"/>
        <v>16.99214417744917</v>
      </c>
      <c r="J151" s="25">
        <f t="shared" si="17"/>
        <v>2146.0078558225509</v>
      </c>
      <c r="K151" s="25">
        <f t="shared" si="18"/>
        <v>7.8558225508317935E-3</v>
      </c>
      <c r="L151" s="25">
        <f t="shared" si="19"/>
        <v>0.99214417744916816</v>
      </c>
      <c r="M151" s="25">
        <f t="shared" si="20"/>
        <v>-7.8558225508317935E-3</v>
      </c>
      <c r="N151" s="19">
        <f t="shared" si="21"/>
        <v>-100</v>
      </c>
      <c r="O151" s="2" t="str">
        <f t="shared" si="22"/>
        <v>not eligible for chi-square test</v>
      </c>
      <c r="S151" s="1" t="str">
        <f t="shared" si="23"/>
        <v>not eligible for chi-square testing</v>
      </c>
    </row>
    <row r="152" spans="1:19" x14ac:dyDescent="0.2">
      <c r="A152" s="1" t="s">
        <v>191</v>
      </c>
      <c r="B152" s="16" t="s">
        <v>192</v>
      </c>
      <c r="C152" s="15">
        <v>2228</v>
      </c>
      <c r="D152" s="17">
        <v>55</v>
      </c>
      <c r="E152" s="17">
        <v>2173</v>
      </c>
      <c r="F152" s="17">
        <v>3</v>
      </c>
      <c r="G152" s="17">
        <v>0</v>
      </c>
      <c r="H152" s="18">
        <v>3</v>
      </c>
      <c r="I152" s="25">
        <f t="shared" si="16"/>
        <v>54.926042133572388</v>
      </c>
      <c r="J152" s="25">
        <f t="shared" si="17"/>
        <v>2173.0739578664275</v>
      </c>
      <c r="K152" s="25">
        <f t="shared" si="18"/>
        <v>7.395786642761093E-2</v>
      </c>
      <c r="L152" s="25">
        <f t="shared" si="19"/>
        <v>2.926042133572389</v>
      </c>
      <c r="M152" s="25">
        <f t="shared" si="20"/>
        <v>-7.395786642761093E-2</v>
      </c>
      <c r="N152" s="19">
        <f t="shared" si="21"/>
        <v>-100</v>
      </c>
      <c r="O152" s="2" t="str">
        <f t="shared" si="22"/>
        <v>not eligible for chi-square test</v>
      </c>
      <c r="S152" s="1" t="str">
        <f t="shared" si="23"/>
        <v>not eligible for chi-square testing</v>
      </c>
    </row>
    <row r="153" spans="1:19" x14ac:dyDescent="0.2">
      <c r="A153" s="1" t="s">
        <v>193</v>
      </c>
      <c r="B153" s="16" t="s">
        <v>194</v>
      </c>
      <c r="C153" s="15">
        <v>1639</v>
      </c>
      <c r="D153" s="17">
        <v>12</v>
      </c>
      <c r="E153" s="17">
        <v>1627</v>
      </c>
      <c r="F153" s="17">
        <v>5</v>
      </c>
      <c r="G153" s="17">
        <v>0</v>
      </c>
      <c r="H153" s="18">
        <v>5</v>
      </c>
      <c r="I153" s="25">
        <f t="shared" si="16"/>
        <v>11.963503649635037</v>
      </c>
      <c r="J153" s="25">
        <f t="shared" si="17"/>
        <v>1627.0364963503648</v>
      </c>
      <c r="K153" s="25">
        <f t="shared" si="18"/>
        <v>3.6496350364963508E-2</v>
      </c>
      <c r="L153" s="25">
        <f t="shared" si="19"/>
        <v>4.9635036496350367</v>
      </c>
      <c r="M153" s="25">
        <f t="shared" si="20"/>
        <v>-3.6496350364963508E-2</v>
      </c>
      <c r="N153" s="19">
        <f t="shared" si="21"/>
        <v>-100</v>
      </c>
      <c r="O153" s="2" t="str">
        <f t="shared" si="22"/>
        <v>not eligible for chi-square test</v>
      </c>
      <c r="S153" s="1" t="str">
        <f t="shared" si="23"/>
        <v>not eligible for chi-square testing</v>
      </c>
    </row>
    <row r="154" spans="1:19" x14ac:dyDescent="0.2">
      <c r="A154" s="1" t="s">
        <v>187</v>
      </c>
      <c r="B154" s="16" t="s">
        <v>188</v>
      </c>
      <c r="C154" s="15">
        <v>200</v>
      </c>
      <c r="D154" s="17">
        <v>1</v>
      </c>
      <c r="E154" s="17">
        <v>199</v>
      </c>
      <c r="F154" s="17">
        <v>0</v>
      </c>
      <c r="G154" s="17">
        <v>0</v>
      </c>
      <c r="H154" s="18">
        <v>0</v>
      </c>
      <c r="I154" s="25">
        <f t="shared" si="16"/>
        <v>1</v>
      </c>
      <c r="J154" s="25">
        <f t="shared" si="17"/>
        <v>199</v>
      </c>
      <c r="K154" s="25">
        <f t="shared" si="18"/>
        <v>0</v>
      </c>
      <c r="L154" s="25">
        <f t="shared" si="19"/>
        <v>0</v>
      </c>
      <c r="M154" s="25">
        <f t="shared" si="20"/>
        <v>0</v>
      </c>
      <c r="N154" s="19" t="e">
        <f t="shared" si="21"/>
        <v>#DIV/0!</v>
      </c>
      <c r="O154" s="2" t="str">
        <f t="shared" si="22"/>
        <v>not eligible for chi-square test</v>
      </c>
      <c r="S154" s="1" t="str">
        <f t="shared" si="23"/>
        <v>not eligible for chi-square testing</v>
      </c>
    </row>
    <row r="155" spans="1:19" x14ac:dyDescent="0.2">
      <c r="A155" s="1" t="s">
        <v>237</v>
      </c>
      <c r="B155" s="16" t="s">
        <v>238</v>
      </c>
      <c r="C155" s="15">
        <v>35</v>
      </c>
      <c r="D155" s="17">
        <v>0</v>
      </c>
      <c r="E155" s="17">
        <v>35</v>
      </c>
      <c r="F155" s="17">
        <v>0</v>
      </c>
      <c r="G155" s="17">
        <v>0</v>
      </c>
      <c r="H155" s="18">
        <v>0</v>
      </c>
      <c r="I155" s="25">
        <f t="shared" si="16"/>
        <v>0</v>
      </c>
      <c r="J155" s="25">
        <f t="shared" si="17"/>
        <v>35</v>
      </c>
      <c r="K155" s="25">
        <f t="shared" si="18"/>
        <v>0</v>
      </c>
      <c r="L155" s="25">
        <f t="shared" si="19"/>
        <v>0</v>
      </c>
      <c r="M155" s="25">
        <f t="shared" si="20"/>
        <v>0</v>
      </c>
      <c r="N155" s="19" t="e">
        <f t="shared" si="21"/>
        <v>#DIV/0!</v>
      </c>
      <c r="O155" s="2" t="str">
        <f t="shared" si="22"/>
        <v>not eligible for chi-square test</v>
      </c>
      <c r="S155" s="1" t="str">
        <f t="shared" si="23"/>
        <v>not eligible for chi-square testing</v>
      </c>
    </row>
    <row r="156" spans="1:19" x14ac:dyDescent="0.2">
      <c r="A156" s="1" t="s">
        <v>129</v>
      </c>
      <c r="B156" s="15" t="s">
        <v>130</v>
      </c>
      <c r="C156" s="16">
        <v>5</v>
      </c>
      <c r="D156" s="15">
        <v>0</v>
      </c>
      <c r="E156" s="17">
        <v>5</v>
      </c>
      <c r="F156" s="17">
        <v>0</v>
      </c>
      <c r="G156" s="17">
        <v>0</v>
      </c>
      <c r="H156" s="17">
        <v>0</v>
      </c>
      <c r="I156" s="25">
        <f t="shared" si="16"/>
        <v>0</v>
      </c>
      <c r="J156" s="25">
        <f t="shared" si="17"/>
        <v>5</v>
      </c>
      <c r="K156" s="25">
        <f t="shared" si="18"/>
        <v>0</v>
      </c>
      <c r="L156" s="25">
        <f t="shared" si="19"/>
        <v>0</v>
      </c>
      <c r="M156" s="25">
        <f t="shared" si="20"/>
        <v>0</v>
      </c>
      <c r="N156" s="19" t="e">
        <f t="shared" si="21"/>
        <v>#DIV/0!</v>
      </c>
      <c r="O156" s="2" t="str">
        <f t="shared" si="22"/>
        <v>not eligible for chi-square test</v>
      </c>
      <c r="S156" s="1" t="str">
        <f t="shared" si="23"/>
        <v>not eligible for chi-square testing</v>
      </c>
    </row>
    <row r="157" spans="1:19" x14ac:dyDescent="0.2">
      <c r="A157" s="1" t="s">
        <v>197</v>
      </c>
      <c r="B157" s="16" t="s">
        <v>198</v>
      </c>
      <c r="C157" s="15">
        <v>593</v>
      </c>
      <c r="D157" s="17">
        <v>3</v>
      </c>
      <c r="E157" s="17">
        <v>590</v>
      </c>
      <c r="F157" s="17">
        <v>0</v>
      </c>
      <c r="G157" s="17">
        <v>0</v>
      </c>
      <c r="H157" s="18">
        <v>0</v>
      </c>
      <c r="I157" s="25">
        <f t="shared" si="16"/>
        <v>3</v>
      </c>
      <c r="J157" s="25">
        <f t="shared" si="17"/>
        <v>590</v>
      </c>
      <c r="K157" s="25">
        <f t="shared" si="18"/>
        <v>0</v>
      </c>
      <c r="L157" s="25">
        <f t="shared" si="19"/>
        <v>0</v>
      </c>
      <c r="M157" s="25">
        <f t="shared" si="20"/>
        <v>0</v>
      </c>
      <c r="N157" s="19" t="e">
        <f t="shared" si="21"/>
        <v>#DIV/0!</v>
      </c>
      <c r="O157" s="2" t="str">
        <f t="shared" si="22"/>
        <v>not eligible for chi-square test</v>
      </c>
      <c r="S157" s="1" t="str">
        <f t="shared" si="23"/>
        <v>not eligible for chi-square testing</v>
      </c>
    </row>
    <row r="158" spans="1:19" x14ac:dyDescent="0.2">
      <c r="A158" s="1" t="s">
        <v>49</v>
      </c>
      <c r="B158" s="16" t="s">
        <v>50</v>
      </c>
      <c r="C158" s="15">
        <v>151</v>
      </c>
      <c r="D158" s="17">
        <v>0</v>
      </c>
      <c r="E158" s="17">
        <v>151</v>
      </c>
      <c r="F158" s="17">
        <v>0</v>
      </c>
      <c r="G158" s="17">
        <v>0</v>
      </c>
      <c r="H158" s="18">
        <v>0</v>
      </c>
      <c r="I158" s="25">
        <f t="shared" si="16"/>
        <v>0</v>
      </c>
      <c r="J158" s="25">
        <f t="shared" si="17"/>
        <v>151</v>
      </c>
      <c r="K158" s="25">
        <f t="shared" si="18"/>
        <v>0</v>
      </c>
      <c r="L158" s="25">
        <f t="shared" si="19"/>
        <v>0</v>
      </c>
      <c r="M158" s="25">
        <f t="shared" si="20"/>
        <v>0</v>
      </c>
      <c r="N158" s="19" t="e">
        <f t="shared" si="21"/>
        <v>#DIV/0!</v>
      </c>
      <c r="O158" s="20" t="str">
        <f t="shared" si="22"/>
        <v>not eligible for chi-square test</v>
      </c>
      <c r="P158" s="20"/>
      <c r="S158" s="1" t="str">
        <f t="shared" si="23"/>
        <v>not eligible for chi-square testing</v>
      </c>
    </row>
    <row r="159" spans="1:19" x14ac:dyDescent="0.2">
      <c r="A159" s="1" t="s">
        <v>363</v>
      </c>
      <c r="B159" s="16" t="s">
        <v>364</v>
      </c>
      <c r="C159" s="15">
        <v>220</v>
      </c>
      <c r="D159" s="17">
        <v>5</v>
      </c>
      <c r="E159" s="17">
        <v>215</v>
      </c>
      <c r="F159" s="17">
        <v>0</v>
      </c>
      <c r="G159" s="17">
        <v>0</v>
      </c>
      <c r="H159" s="18">
        <v>0</v>
      </c>
      <c r="I159" s="25">
        <f t="shared" si="16"/>
        <v>5</v>
      </c>
      <c r="J159" s="25">
        <f t="shared" si="17"/>
        <v>215</v>
      </c>
      <c r="K159" s="25">
        <f t="shared" si="18"/>
        <v>0</v>
      </c>
      <c r="L159" s="25">
        <f t="shared" si="19"/>
        <v>0</v>
      </c>
      <c r="M159" s="25">
        <f t="shared" si="20"/>
        <v>0</v>
      </c>
      <c r="N159" s="19" t="e">
        <f t="shared" si="21"/>
        <v>#DIV/0!</v>
      </c>
      <c r="O159" s="2" t="str">
        <f t="shared" si="22"/>
        <v>not eligible for chi-square test</v>
      </c>
      <c r="S159" s="1" t="str">
        <f t="shared" si="23"/>
        <v>not eligible for chi-square testing</v>
      </c>
    </row>
    <row r="160" spans="1:19" x14ac:dyDescent="0.2">
      <c r="A160" s="1" t="s">
        <v>201</v>
      </c>
      <c r="B160" s="16" t="s">
        <v>202</v>
      </c>
      <c r="C160" s="15">
        <v>108</v>
      </c>
      <c r="D160" s="17">
        <v>8</v>
      </c>
      <c r="E160" s="17">
        <v>100</v>
      </c>
      <c r="F160" s="17">
        <v>0</v>
      </c>
      <c r="G160" s="17">
        <v>0</v>
      </c>
      <c r="H160" s="18">
        <v>0</v>
      </c>
      <c r="I160" s="25">
        <f t="shared" si="16"/>
        <v>8</v>
      </c>
      <c r="J160" s="25">
        <f t="shared" si="17"/>
        <v>100</v>
      </c>
      <c r="K160" s="25">
        <f t="shared" si="18"/>
        <v>0</v>
      </c>
      <c r="L160" s="25">
        <f t="shared" si="19"/>
        <v>0</v>
      </c>
      <c r="M160" s="25">
        <f t="shared" si="20"/>
        <v>0</v>
      </c>
      <c r="N160" s="19" t="e">
        <f t="shared" si="21"/>
        <v>#DIV/0!</v>
      </c>
      <c r="O160" s="2" t="str">
        <f t="shared" si="22"/>
        <v>not eligible for chi-square test</v>
      </c>
      <c r="S160" s="1" t="str">
        <f t="shared" si="23"/>
        <v>not eligible for chi-square testing</v>
      </c>
    </row>
    <row r="161" spans="1:19" x14ac:dyDescent="0.2">
      <c r="A161" s="1" t="s">
        <v>209</v>
      </c>
      <c r="B161" s="16" t="s">
        <v>210</v>
      </c>
      <c r="C161" s="15">
        <v>4141</v>
      </c>
      <c r="D161" s="17">
        <v>42</v>
      </c>
      <c r="E161" s="17">
        <v>4099</v>
      </c>
      <c r="F161" s="17">
        <v>197</v>
      </c>
      <c r="G161" s="17">
        <v>1</v>
      </c>
      <c r="H161" s="18">
        <v>196</v>
      </c>
      <c r="I161" s="25">
        <f t="shared" si="16"/>
        <v>41.047256800368835</v>
      </c>
      <c r="J161" s="25">
        <f t="shared" si="17"/>
        <v>4099.9527431996312</v>
      </c>
      <c r="K161" s="25">
        <f t="shared" si="18"/>
        <v>1.9527431996311664</v>
      </c>
      <c r="L161" s="25">
        <f t="shared" si="19"/>
        <v>195.04725680036881</v>
      </c>
      <c r="M161" s="25">
        <f t="shared" si="20"/>
        <v>-0.95274319963116638</v>
      </c>
      <c r="N161" s="19">
        <f t="shared" si="21"/>
        <v>-48.78998937551647</v>
      </c>
      <c r="O161" s="2" t="str">
        <f t="shared" si="22"/>
        <v>not eligible for chi-square test</v>
      </c>
      <c r="S161" s="1" t="str">
        <f t="shared" si="23"/>
        <v>not eligible for chi-square testing</v>
      </c>
    </row>
    <row r="162" spans="1:19" x14ac:dyDescent="0.2">
      <c r="A162" s="1" t="s">
        <v>341</v>
      </c>
      <c r="B162" s="16" t="s">
        <v>342</v>
      </c>
      <c r="C162" s="15">
        <v>786</v>
      </c>
      <c r="D162" s="17">
        <v>11</v>
      </c>
      <c r="E162" s="17">
        <v>775</v>
      </c>
      <c r="F162" s="17">
        <v>1</v>
      </c>
      <c r="G162" s="17">
        <v>0</v>
      </c>
      <c r="H162" s="18">
        <v>1</v>
      </c>
      <c r="I162" s="25">
        <f t="shared" si="16"/>
        <v>10.986022871664549</v>
      </c>
      <c r="J162" s="25">
        <f t="shared" si="17"/>
        <v>775.01397712833545</v>
      </c>
      <c r="K162" s="25">
        <f t="shared" si="18"/>
        <v>1.397712833545108E-2</v>
      </c>
      <c r="L162" s="25">
        <f t="shared" si="19"/>
        <v>0.98602287166454894</v>
      </c>
      <c r="M162" s="25">
        <f t="shared" si="20"/>
        <v>-1.397712833545108E-2</v>
      </c>
      <c r="N162" s="19">
        <f t="shared" si="21"/>
        <v>-100</v>
      </c>
      <c r="O162" s="2" t="str">
        <f t="shared" si="22"/>
        <v>not eligible for chi-square test</v>
      </c>
      <c r="S162" s="1" t="str">
        <f t="shared" si="23"/>
        <v>not eligible for chi-square testing</v>
      </c>
    </row>
    <row r="163" spans="1:19" x14ac:dyDescent="0.2">
      <c r="A163" s="1" t="s">
        <v>499</v>
      </c>
      <c r="B163" s="16" t="s">
        <v>500</v>
      </c>
      <c r="C163" s="15">
        <v>676</v>
      </c>
      <c r="D163" s="17">
        <v>2</v>
      </c>
      <c r="E163" s="17">
        <v>674</v>
      </c>
      <c r="F163" s="17">
        <v>1</v>
      </c>
      <c r="G163" s="17">
        <v>0</v>
      </c>
      <c r="H163" s="18">
        <v>1</v>
      </c>
      <c r="I163" s="25">
        <f t="shared" si="16"/>
        <v>1.9970457902511078</v>
      </c>
      <c r="J163" s="25">
        <f t="shared" si="17"/>
        <v>674.00295420974885</v>
      </c>
      <c r="K163" s="25">
        <f t="shared" si="18"/>
        <v>2.9542097488921715E-3</v>
      </c>
      <c r="L163" s="25">
        <f t="shared" si="19"/>
        <v>0.99704579025110784</v>
      </c>
      <c r="M163" s="25">
        <f t="shared" si="20"/>
        <v>-2.9542097488921715E-3</v>
      </c>
      <c r="N163" s="19">
        <f t="shared" si="21"/>
        <v>-100</v>
      </c>
      <c r="O163" s="2" t="str">
        <f t="shared" si="22"/>
        <v>not eligible for chi-square test</v>
      </c>
      <c r="S163" s="1" t="str">
        <f t="shared" si="23"/>
        <v>not eligible for chi-square testing</v>
      </c>
    </row>
    <row r="164" spans="1:19" x14ac:dyDescent="0.2">
      <c r="A164" s="1" t="s">
        <v>303</v>
      </c>
      <c r="B164" s="16" t="s">
        <v>304</v>
      </c>
      <c r="C164" s="15">
        <v>234</v>
      </c>
      <c r="D164" s="17">
        <v>3</v>
      </c>
      <c r="E164" s="17">
        <v>231</v>
      </c>
      <c r="F164" s="17">
        <v>0</v>
      </c>
      <c r="G164" s="17">
        <v>0</v>
      </c>
      <c r="H164" s="18">
        <v>0</v>
      </c>
      <c r="I164" s="25">
        <f t="shared" si="16"/>
        <v>3</v>
      </c>
      <c r="J164" s="25">
        <f t="shared" si="17"/>
        <v>231</v>
      </c>
      <c r="K164" s="25">
        <f t="shared" si="18"/>
        <v>0</v>
      </c>
      <c r="L164" s="25">
        <f t="shared" si="19"/>
        <v>0</v>
      </c>
      <c r="M164" s="25">
        <f t="shared" si="20"/>
        <v>0</v>
      </c>
      <c r="N164" s="19" t="e">
        <f t="shared" si="21"/>
        <v>#DIV/0!</v>
      </c>
      <c r="O164" s="2" t="str">
        <f t="shared" si="22"/>
        <v>not eligible for chi-square test</v>
      </c>
      <c r="S164" s="1" t="str">
        <f t="shared" si="23"/>
        <v>not eligible for chi-square testing</v>
      </c>
    </row>
    <row r="165" spans="1:19" x14ac:dyDescent="0.2">
      <c r="A165" s="1" t="s">
        <v>207</v>
      </c>
      <c r="B165" s="16" t="s">
        <v>208</v>
      </c>
      <c r="C165" s="15">
        <v>7929</v>
      </c>
      <c r="D165" s="17">
        <v>33</v>
      </c>
      <c r="E165" s="17">
        <v>7896</v>
      </c>
      <c r="F165" s="17">
        <v>413</v>
      </c>
      <c r="G165" s="17">
        <v>1</v>
      </c>
      <c r="H165" s="18">
        <v>412</v>
      </c>
      <c r="I165" s="25">
        <f t="shared" si="16"/>
        <v>32.316710620954204</v>
      </c>
      <c r="J165" s="25">
        <f t="shared" si="17"/>
        <v>7896.6832893790452</v>
      </c>
      <c r="K165" s="25">
        <f t="shared" si="18"/>
        <v>1.6832893790457926</v>
      </c>
      <c r="L165" s="25">
        <f t="shared" si="19"/>
        <v>411.31671062095421</v>
      </c>
      <c r="M165" s="25">
        <f t="shared" si="20"/>
        <v>-0.68328937904579257</v>
      </c>
      <c r="N165" s="19">
        <f t="shared" si="21"/>
        <v>-40.592508189716568</v>
      </c>
      <c r="O165" s="2" t="str">
        <f t="shared" si="22"/>
        <v>not eligible for chi-square test</v>
      </c>
      <c r="S165" s="1" t="str">
        <f t="shared" si="23"/>
        <v>not eligible for chi-square testing</v>
      </c>
    </row>
    <row r="166" spans="1:19" x14ac:dyDescent="0.2">
      <c r="A166" s="1" t="s">
        <v>215</v>
      </c>
      <c r="B166" s="16" t="s">
        <v>216</v>
      </c>
      <c r="C166" s="15">
        <v>2107</v>
      </c>
      <c r="D166" s="17">
        <v>66</v>
      </c>
      <c r="E166" s="17">
        <v>2041</v>
      </c>
      <c r="F166" s="17">
        <v>8</v>
      </c>
      <c r="G166" s="17">
        <v>0</v>
      </c>
      <c r="H166" s="18">
        <v>8</v>
      </c>
      <c r="I166" s="25">
        <f t="shared" si="16"/>
        <v>65.750354609929076</v>
      </c>
      <c r="J166" s="25">
        <f t="shared" si="17"/>
        <v>2041.249645390071</v>
      </c>
      <c r="K166" s="25">
        <f t="shared" si="18"/>
        <v>0.24964539007092199</v>
      </c>
      <c r="L166" s="25">
        <f t="shared" si="19"/>
        <v>7.7503546099290777</v>
      </c>
      <c r="M166" s="25">
        <f t="shared" si="20"/>
        <v>-0.24964539007092199</v>
      </c>
      <c r="N166" s="19">
        <f t="shared" si="21"/>
        <v>-100</v>
      </c>
      <c r="O166" s="2" t="str">
        <f t="shared" si="22"/>
        <v>not eligible for chi-square test</v>
      </c>
      <c r="S166" s="1" t="str">
        <f t="shared" si="23"/>
        <v>not eligible for chi-square testing</v>
      </c>
    </row>
    <row r="167" spans="1:19" x14ac:dyDescent="0.2">
      <c r="A167" s="1" t="s">
        <v>217</v>
      </c>
      <c r="B167" s="16" t="s">
        <v>218</v>
      </c>
      <c r="C167" s="15">
        <v>80</v>
      </c>
      <c r="D167" s="17">
        <v>3</v>
      </c>
      <c r="E167" s="17">
        <v>77</v>
      </c>
      <c r="F167" s="17">
        <v>0</v>
      </c>
      <c r="G167" s="17">
        <v>0</v>
      </c>
      <c r="H167" s="18">
        <v>0</v>
      </c>
      <c r="I167" s="25">
        <f t="shared" si="16"/>
        <v>3</v>
      </c>
      <c r="J167" s="25">
        <f t="shared" si="17"/>
        <v>77</v>
      </c>
      <c r="K167" s="25">
        <f t="shared" si="18"/>
        <v>0</v>
      </c>
      <c r="L167" s="25">
        <f t="shared" si="19"/>
        <v>0</v>
      </c>
      <c r="M167" s="25">
        <f t="shared" si="20"/>
        <v>0</v>
      </c>
      <c r="N167" s="19" t="e">
        <f t="shared" si="21"/>
        <v>#DIV/0!</v>
      </c>
      <c r="O167" s="2" t="str">
        <f t="shared" si="22"/>
        <v>not eligible for chi-square test</v>
      </c>
      <c r="S167" s="1" t="str">
        <f t="shared" si="23"/>
        <v>not eligible for chi-square testing</v>
      </c>
    </row>
    <row r="168" spans="1:19" x14ac:dyDescent="0.2">
      <c r="A168" s="1" t="s">
        <v>219</v>
      </c>
      <c r="B168" s="16" t="s">
        <v>220</v>
      </c>
      <c r="C168" s="15">
        <v>190</v>
      </c>
      <c r="D168" s="17">
        <v>0</v>
      </c>
      <c r="E168" s="17">
        <v>190</v>
      </c>
      <c r="F168" s="17">
        <v>0</v>
      </c>
      <c r="G168" s="17">
        <v>0</v>
      </c>
      <c r="H168" s="18">
        <v>0</v>
      </c>
      <c r="I168" s="25">
        <f t="shared" si="16"/>
        <v>0</v>
      </c>
      <c r="J168" s="25">
        <f t="shared" si="17"/>
        <v>190</v>
      </c>
      <c r="K168" s="25">
        <f t="shared" si="18"/>
        <v>0</v>
      </c>
      <c r="L168" s="25">
        <f t="shared" si="19"/>
        <v>0</v>
      </c>
      <c r="M168" s="25">
        <f t="shared" si="20"/>
        <v>0</v>
      </c>
      <c r="N168" s="19" t="e">
        <f t="shared" si="21"/>
        <v>#DIV/0!</v>
      </c>
      <c r="O168" s="2" t="str">
        <f t="shared" si="22"/>
        <v>not eligible for chi-square test</v>
      </c>
      <c r="S168" s="1" t="str">
        <f t="shared" si="23"/>
        <v>not eligible for chi-square testing</v>
      </c>
    </row>
    <row r="169" spans="1:19" x14ac:dyDescent="0.2">
      <c r="A169" s="1" t="s">
        <v>281</v>
      </c>
      <c r="B169" s="16" t="s">
        <v>282</v>
      </c>
      <c r="C169" s="15">
        <v>460</v>
      </c>
      <c r="D169" s="17">
        <v>55</v>
      </c>
      <c r="E169" s="17">
        <v>405</v>
      </c>
      <c r="F169" s="17">
        <v>2</v>
      </c>
      <c r="G169" s="17">
        <v>0</v>
      </c>
      <c r="H169" s="18">
        <v>2</v>
      </c>
      <c r="I169" s="25">
        <f t="shared" si="16"/>
        <v>54.761904761904766</v>
      </c>
      <c r="J169" s="25">
        <f t="shared" si="17"/>
        <v>405.23809523809524</v>
      </c>
      <c r="K169" s="25">
        <f t="shared" si="18"/>
        <v>0.23809523809523808</v>
      </c>
      <c r="L169" s="25">
        <f t="shared" si="19"/>
        <v>1.7619047619047619</v>
      </c>
      <c r="M169" s="25">
        <f t="shared" si="20"/>
        <v>-0.23809523809523808</v>
      </c>
      <c r="N169" s="19">
        <f t="shared" si="21"/>
        <v>-100</v>
      </c>
      <c r="O169" s="2" t="str">
        <f t="shared" si="22"/>
        <v>not eligible for chi-square test</v>
      </c>
      <c r="S169" s="1" t="str">
        <f t="shared" si="23"/>
        <v>not eligible for chi-square testing</v>
      </c>
    </row>
    <row r="170" spans="1:19" x14ac:dyDescent="0.2">
      <c r="A170" s="1" t="s">
        <v>497</v>
      </c>
      <c r="B170" s="16" t="s">
        <v>498</v>
      </c>
      <c r="C170" s="15">
        <v>2159</v>
      </c>
      <c r="D170" s="17">
        <v>92</v>
      </c>
      <c r="E170" s="17">
        <v>2067</v>
      </c>
      <c r="F170" s="17">
        <v>14</v>
      </c>
      <c r="G170" s="17">
        <v>0</v>
      </c>
      <c r="H170" s="18">
        <v>14</v>
      </c>
      <c r="I170" s="25">
        <f t="shared" si="16"/>
        <v>91.407271053842621</v>
      </c>
      <c r="J170" s="25">
        <f t="shared" si="17"/>
        <v>2067.5927289461574</v>
      </c>
      <c r="K170" s="25">
        <f t="shared" si="18"/>
        <v>0.59272894615738614</v>
      </c>
      <c r="L170" s="25">
        <f t="shared" si="19"/>
        <v>13.407271053842614</v>
      </c>
      <c r="M170" s="25">
        <f t="shared" si="20"/>
        <v>-0.59272894615738614</v>
      </c>
      <c r="N170" s="19">
        <f t="shared" si="21"/>
        <v>-100</v>
      </c>
      <c r="O170" s="2" t="str">
        <f t="shared" si="22"/>
        <v>not eligible for chi-square test</v>
      </c>
      <c r="S170" s="1" t="str">
        <f t="shared" si="23"/>
        <v>not eligible for chi-square testing</v>
      </c>
    </row>
    <row r="171" spans="1:19" x14ac:dyDescent="0.2">
      <c r="A171" s="1" t="s">
        <v>225</v>
      </c>
      <c r="B171" s="16" t="s">
        <v>226</v>
      </c>
      <c r="C171" s="15">
        <v>1536</v>
      </c>
      <c r="D171" s="17">
        <v>30</v>
      </c>
      <c r="E171" s="17">
        <v>1506</v>
      </c>
      <c r="F171" s="17">
        <v>0</v>
      </c>
      <c r="G171" s="17">
        <v>0</v>
      </c>
      <c r="H171" s="18">
        <v>0</v>
      </c>
      <c r="I171" s="25">
        <f t="shared" si="16"/>
        <v>30</v>
      </c>
      <c r="J171" s="25">
        <f t="shared" si="17"/>
        <v>1506</v>
      </c>
      <c r="K171" s="25">
        <f t="shared" si="18"/>
        <v>0</v>
      </c>
      <c r="L171" s="25">
        <f t="shared" si="19"/>
        <v>0</v>
      </c>
      <c r="M171" s="25">
        <f t="shared" si="20"/>
        <v>0</v>
      </c>
      <c r="N171" s="19" t="e">
        <f t="shared" si="21"/>
        <v>#DIV/0!</v>
      </c>
      <c r="O171" s="2" t="str">
        <f t="shared" si="22"/>
        <v>not eligible for chi-square test</v>
      </c>
      <c r="S171" s="1" t="str">
        <f t="shared" si="23"/>
        <v>not eligible for chi-square testing</v>
      </c>
    </row>
    <row r="172" spans="1:19" x14ac:dyDescent="0.2">
      <c r="A172" s="1" t="s">
        <v>311</v>
      </c>
      <c r="B172" s="16" t="s">
        <v>312</v>
      </c>
      <c r="C172" s="15">
        <v>1621</v>
      </c>
      <c r="D172" s="17">
        <v>17</v>
      </c>
      <c r="E172" s="17">
        <v>1604</v>
      </c>
      <c r="F172" s="17">
        <v>29</v>
      </c>
      <c r="G172" s="17">
        <v>0</v>
      </c>
      <c r="H172" s="18">
        <v>29</v>
      </c>
      <c r="I172" s="25">
        <f t="shared" si="16"/>
        <v>16.701212121212123</v>
      </c>
      <c r="J172" s="25">
        <f t="shared" si="17"/>
        <v>1604.2987878787878</v>
      </c>
      <c r="K172" s="25">
        <f t="shared" si="18"/>
        <v>0.29878787878787877</v>
      </c>
      <c r="L172" s="25">
        <f t="shared" si="19"/>
        <v>28.701212121212119</v>
      </c>
      <c r="M172" s="25">
        <f t="shared" si="20"/>
        <v>-0.29878787878787877</v>
      </c>
      <c r="N172" s="19">
        <f t="shared" si="21"/>
        <v>-100</v>
      </c>
      <c r="O172" s="2" t="str">
        <f t="shared" si="22"/>
        <v>not eligible for chi-square test</v>
      </c>
      <c r="S172" s="1" t="str">
        <f t="shared" si="23"/>
        <v>not eligible for chi-square testing</v>
      </c>
    </row>
    <row r="173" spans="1:19" x14ac:dyDescent="0.2">
      <c r="A173" s="1" t="s">
        <v>309</v>
      </c>
      <c r="B173" s="16" t="s">
        <v>310</v>
      </c>
      <c r="C173" s="15">
        <v>825</v>
      </c>
      <c r="D173" s="17">
        <v>2</v>
      </c>
      <c r="E173" s="17">
        <v>823</v>
      </c>
      <c r="F173" s="17">
        <v>16</v>
      </c>
      <c r="G173" s="17">
        <v>0</v>
      </c>
      <c r="H173" s="18">
        <v>16</v>
      </c>
      <c r="I173" s="25">
        <f t="shared" si="16"/>
        <v>1.9619500594530321</v>
      </c>
      <c r="J173" s="25">
        <f t="shared" si="17"/>
        <v>823.03804994054701</v>
      </c>
      <c r="K173" s="25">
        <f t="shared" si="18"/>
        <v>3.8049940546967892E-2</v>
      </c>
      <c r="L173" s="25">
        <f t="shared" si="19"/>
        <v>15.961950059453031</v>
      </c>
      <c r="M173" s="25">
        <f t="shared" si="20"/>
        <v>-3.8049940546967892E-2</v>
      </c>
      <c r="N173" s="19">
        <f t="shared" si="21"/>
        <v>-100</v>
      </c>
      <c r="O173" s="2" t="str">
        <f t="shared" si="22"/>
        <v>not eligible for chi-square test</v>
      </c>
      <c r="S173" s="1" t="str">
        <f t="shared" si="23"/>
        <v>not eligible for chi-square testing</v>
      </c>
    </row>
    <row r="174" spans="1:19" x14ac:dyDescent="0.2">
      <c r="A174" s="1" t="s">
        <v>383</v>
      </c>
      <c r="B174" s="16" t="s">
        <v>384</v>
      </c>
      <c r="C174" s="15">
        <v>188</v>
      </c>
      <c r="D174" s="17">
        <v>3</v>
      </c>
      <c r="E174" s="17">
        <v>185</v>
      </c>
      <c r="F174" s="17">
        <v>0</v>
      </c>
      <c r="G174" s="17">
        <v>0</v>
      </c>
      <c r="H174" s="18">
        <v>0</v>
      </c>
      <c r="I174" s="25">
        <f t="shared" si="16"/>
        <v>3</v>
      </c>
      <c r="J174" s="25">
        <f t="shared" si="17"/>
        <v>185</v>
      </c>
      <c r="K174" s="25">
        <f t="shared" si="18"/>
        <v>0</v>
      </c>
      <c r="L174" s="25">
        <f t="shared" si="19"/>
        <v>0</v>
      </c>
      <c r="M174" s="25">
        <f t="shared" si="20"/>
        <v>0</v>
      </c>
      <c r="N174" s="19" t="e">
        <f t="shared" si="21"/>
        <v>#DIV/0!</v>
      </c>
      <c r="O174" s="2" t="str">
        <f t="shared" si="22"/>
        <v>not eligible for chi-square test</v>
      </c>
      <c r="S174" s="1" t="str">
        <f t="shared" si="23"/>
        <v>not eligible for chi-square testing</v>
      </c>
    </row>
    <row r="175" spans="1:19" x14ac:dyDescent="0.2">
      <c r="A175" s="1" t="s">
        <v>503</v>
      </c>
      <c r="B175" s="16" t="s">
        <v>504</v>
      </c>
      <c r="C175" s="15">
        <v>1060</v>
      </c>
      <c r="D175" s="17">
        <v>47</v>
      </c>
      <c r="E175" s="17">
        <v>1013</v>
      </c>
      <c r="F175" s="17">
        <v>2</v>
      </c>
      <c r="G175" s="17">
        <v>0</v>
      </c>
      <c r="H175" s="18">
        <v>2</v>
      </c>
      <c r="I175" s="25">
        <f t="shared" si="16"/>
        <v>46.911487758945384</v>
      </c>
      <c r="J175" s="25">
        <f t="shared" si="17"/>
        <v>1013.0885122410546</v>
      </c>
      <c r="K175" s="25">
        <f t="shared" si="18"/>
        <v>8.851224105461393E-2</v>
      </c>
      <c r="L175" s="25">
        <f t="shared" si="19"/>
        <v>1.911487758945386</v>
      </c>
      <c r="M175" s="25">
        <f t="shared" si="20"/>
        <v>-8.851224105461393E-2</v>
      </c>
      <c r="N175" s="19">
        <f t="shared" si="21"/>
        <v>-100</v>
      </c>
      <c r="O175" s="2" t="str">
        <f t="shared" si="22"/>
        <v>not eligible for chi-square test</v>
      </c>
      <c r="S175" s="1" t="str">
        <f t="shared" si="23"/>
        <v>not eligible for chi-square testing</v>
      </c>
    </row>
    <row r="176" spans="1:19" x14ac:dyDescent="0.2">
      <c r="A176" s="1" t="s">
        <v>227</v>
      </c>
      <c r="B176" s="16" t="s">
        <v>228</v>
      </c>
      <c r="C176" s="15">
        <v>738</v>
      </c>
      <c r="D176" s="17">
        <v>14</v>
      </c>
      <c r="E176" s="17">
        <v>724</v>
      </c>
      <c r="F176" s="17">
        <v>0</v>
      </c>
      <c r="G176" s="17">
        <v>0</v>
      </c>
      <c r="H176" s="18">
        <v>0</v>
      </c>
      <c r="I176" s="25">
        <f t="shared" si="16"/>
        <v>14</v>
      </c>
      <c r="J176" s="25">
        <f t="shared" si="17"/>
        <v>724</v>
      </c>
      <c r="K176" s="25">
        <f t="shared" si="18"/>
        <v>0</v>
      </c>
      <c r="L176" s="25">
        <f t="shared" si="19"/>
        <v>0</v>
      </c>
      <c r="M176" s="25">
        <f t="shared" si="20"/>
        <v>0</v>
      </c>
      <c r="N176" s="19" t="e">
        <f t="shared" si="21"/>
        <v>#DIV/0!</v>
      </c>
      <c r="O176" s="2" t="str">
        <f t="shared" si="22"/>
        <v>not eligible for chi-square test</v>
      </c>
      <c r="S176" s="1" t="str">
        <f t="shared" si="23"/>
        <v>not eligible for chi-square testing</v>
      </c>
    </row>
    <row r="177" spans="1:19" x14ac:dyDescent="0.2">
      <c r="A177" s="1" t="s">
        <v>229</v>
      </c>
      <c r="B177" s="16" t="s">
        <v>230</v>
      </c>
      <c r="C177" s="15">
        <v>1565</v>
      </c>
      <c r="D177" s="17">
        <v>9</v>
      </c>
      <c r="E177" s="17">
        <v>1556</v>
      </c>
      <c r="F177" s="17">
        <v>11</v>
      </c>
      <c r="G177" s="17">
        <v>0</v>
      </c>
      <c r="H177" s="18">
        <v>11</v>
      </c>
      <c r="I177" s="25">
        <f t="shared" si="16"/>
        <v>8.9371827411167519</v>
      </c>
      <c r="J177" s="25">
        <f t="shared" si="17"/>
        <v>1556.0628172588833</v>
      </c>
      <c r="K177" s="25">
        <f t="shared" si="18"/>
        <v>6.2817258883248739E-2</v>
      </c>
      <c r="L177" s="25">
        <f t="shared" si="19"/>
        <v>10.937182741116752</v>
      </c>
      <c r="M177" s="25">
        <f t="shared" si="20"/>
        <v>-6.2817258883248739E-2</v>
      </c>
      <c r="N177" s="19">
        <f t="shared" si="21"/>
        <v>-100</v>
      </c>
      <c r="O177" s="2" t="str">
        <f t="shared" si="22"/>
        <v>not eligible for chi-square test</v>
      </c>
      <c r="S177" s="1" t="str">
        <f t="shared" si="23"/>
        <v>not eligible for chi-square testing</v>
      </c>
    </row>
    <row r="178" spans="1:19" x14ac:dyDescent="0.2">
      <c r="A178" s="1" t="s">
        <v>589</v>
      </c>
      <c r="B178" s="16" t="s">
        <v>590</v>
      </c>
      <c r="C178" s="15">
        <v>2297</v>
      </c>
      <c r="D178" s="17">
        <v>17</v>
      </c>
      <c r="E178" s="17">
        <v>2280</v>
      </c>
      <c r="F178" s="17">
        <v>11</v>
      </c>
      <c r="G178" s="17">
        <v>0</v>
      </c>
      <c r="H178" s="18">
        <v>11</v>
      </c>
      <c r="I178" s="25">
        <f t="shared" si="16"/>
        <v>16.918977469670711</v>
      </c>
      <c r="J178" s="25">
        <f t="shared" si="17"/>
        <v>2280.0810225303294</v>
      </c>
      <c r="K178" s="25">
        <f t="shared" si="18"/>
        <v>8.1022530329289424E-2</v>
      </c>
      <c r="L178" s="25">
        <f t="shared" si="19"/>
        <v>10.918977469670709</v>
      </c>
      <c r="M178" s="25">
        <f t="shared" si="20"/>
        <v>-8.1022530329289424E-2</v>
      </c>
      <c r="N178" s="19">
        <f t="shared" si="21"/>
        <v>-100</v>
      </c>
      <c r="O178" s="2" t="str">
        <f t="shared" si="22"/>
        <v>not eligible for chi-square test</v>
      </c>
      <c r="S178" s="1" t="str">
        <f t="shared" si="23"/>
        <v>not eligible for chi-square testing</v>
      </c>
    </row>
    <row r="179" spans="1:19" x14ac:dyDescent="0.2">
      <c r="A179" s="1" t="s">
        <v>211</v>
      </c>
      <c r="B179" s="16" t="s">
        <v>212</v>
      </c>
      <c r="C179" s="15">
        <v>77</v>
      </c>
      <c r="D179" s="17">
        <v>0</v>
      </c>
      <c r="E179" s="17">
        <v>77</v>
      </c>
      <c r="F179" s="17">
        <v>0</v>
      </c>
      <c r="G179" s="17">
        <v>0</v>
      </c>
      <c r="H179" s="18">
        <v>0</v>
      </c>
      <c r="I179" s="25">
        <f t="shared" si="16"/>
        <v>0</v>
      </c>
      <c r="J179" s="25">
        <f t="shared" si="17"/>
        <v>77</v>
      </c>
      <c r="K179" s="25">
        <f t="shared" si="18"/>
        <v>0</v>
      </c>
      <c r="L179" s="25">
        <f t="shared" si="19"/>
        <v>0</v>
      </c>
      <c r="M179" s="25">
        <f t="shared" si="20"/>
        <v>0</v>
      </c>
      <c r="N179" s="19" t="e">
        <f t="shared" si="21"/>
        <v>#DIV/0!</v>
      </c>
      <c r="O179" s="2" t="str">
        <f t="shared" si="22"/>
        <v>not eligible for chi-square test</v>
      </c>
      <c r="S179" s="1" t="str">
        <f t="shared" si="23"/>
        <v>not eligible for chi-square testing</v>
      </c>
    </row>
    <row r="180" spans="1:19" x14ac:dyDescent="0.2">
      <c r="A180" s="1" t="s">
        <v>241</v>
      </c>
      <c r="B180" s="16" t="s">
        <v>242</v>
      </c>
      <c r="C180" s="15">
        <v>439</v>
      </c>
      <c r="D180" s="17">
        <v>2</v>
      </c>
      <c r="E180" s="17">
        <v>437</v>
      </c>
      <c r="F180" s="17">
        <v>2</v>
      </c>
      <c r="G180" s="17">
        <v>0</v>
      </c>
      <c r="H180" s="18">
        <v>2</v>
      </c>
      <c r="I180" s="25">
        <f t="shared" si="16"/>
        <v>1.9909297052154196</v>
      </c>
      <c r="J180" s="25">
        <f t="shared" si="17"/>
        <v>437.00907029478458</v>
      </c>
      <c r="K180" s="25">
        <f t="shared" si="18"/>
        <v>9.0702947845804991E-3</v>
      </c>
      <c r="L180" s="25">
        <f t="shared" si="19"/>
        <v>1.9909297052154196</v>
      </c>
      <c r="M180" s="25">
        <f t="shared" si="20"/>
        <v>-9.0702947845804991E-3</v>
      </c>
      <c r="N180" s="19">
        <f t="shared" si="21"/>
        <v>-100</v>
      </c>
      <c r="O180" s="2" t="str">
        <f t="shared" si="22"/>
        <v>not eligible for chi-square test</v>
      </c>
      <c r="S180" s="1" t="str">
        <f t="shared" si="23"/>
        <v>not eligible for chi-square testing</v>
      </c>
    </row>
    <row r="181" spans="1:19" x14ac:dyDescent="0.2">
      <c r="A181" s="1" t="s">
        <v>139</v>
      </c>
      <c r="B181" s="16" t="s">
        <v>140</v>
      </c>
      <c r="C181" s="15">
        <v>371</v>
      </c>
      <c r="D181" s="17">
        <v>0</v>
      </c>
      <c r="E181" s="17">
        <v>371</v>
      </c>
      <c r="F181" s="17">
        <v>0</v>
      </c>
      <c r="G181" s="17">
        <v>0</v>
      </c>
      <c r="H181" s="18">
        <v>0</v>
      </c>
      <c r="I181" s="25">
        <f t="shared" si="16"/>
        <v>0</v>
      </c>
      <c r="J181" s="25">
        <f t="shared" si="17"/>
        <v>371</v>
      </c>
      <c r="K181" s="25">
        <f t="shared" si="18"/>
        <v>0</v>
      </c>
      <c r="L181" s="25">
        <f t="shared" si="19"/>
        <v>0</v>
      </c>
      <c r="M181" s="25">
        <f t="shared" si="20"/>
        <v>0</v>
      </c>
      <c r="N181" s="19" t="e">
        <f t="shared" si="21"/>
        <v>#DIV/0!</v>
      </c>
      <c r="O181" s="2" t="str">
        <f t="shared" si="22"/>
        <v>not eligible for chi-square test</v>
      </c>
      <c r="S181" s="1" t="str">
        <f t="shared" si="23"/>
        <v>not eligible for chi-square testing</v>
      </c>
    </row>
    <row r="182" spans="1:19" x14ac:dyDescent="0.2">
      <c r="A182" s="1" t="s">
        <v>243</v>
      </c>
      <c r="B182" s="16" t="s">
        <v>244</v>
      </c>
      <c r="C182" s="15">
        <v>3235</v>
      </c>
      <c r="D182" s="17">
        <v>257</v>
      </c>
      <c r="E182" s="17">
        <v>2978</v>
      </c>
      <c r="F182" s="17">
        <v>20</v>
      </c>
      <c r="G182" s="17">
        <v>1</v>
      </c>
      <c r="H182" s="18">
        <v>19</v>
      </c>
      <c r="I182" s="25">
        <f t="shared" si="16"/>
        <v>256.41474654377879</v>
      </c>
      <c r="J182" s="25">
        <f t="shared" si="17"/>
        <v>2978.5852534562214</v>
      </c>
      <c r="K182" s="25">
        <f t="shared" si="18"/>
        <v>1.5852534562211982</v>
      </c>
      <c r="L182" s="25">
        <f t="shared" si="19"/>
        <v>18.414746543778801</v>
      </c>
      <c r="M182" s="25">
        <f t="shared" si="20"/>
        <v>-0.58525345622119818</v>
      </c>
      <c r="N182" s="19">
        <f t="shared" si="21"/>
        <v>-36.918604651162788</v>
      </c>
      <c r="O182" s="2" t="str">
        <f t="shared" si="22"/>
        <v>not eligible for chi-square test</v>
      </c>
      <c r="S182" s="1" t="str">
        <f t="shared" si="23"/>
        <v>not eligible for chi-square testing</v>
      </c>
    </row>
    <row r="183" spans="1:19" x14ac:dyDescent="0.2">
      <c r="A183" s="1" t="s">
        <v>373</v>
      </c>
      <c r="B183" s="16" t="s">
        <v>374</v>
      </c>
      <c r="C183" s="15">
        <v>72</v>
      </c>
      <c r="D183" s="17">
        <v>0</v>
      </c>
      <c r="E183" s="17">
        <v>72</v>
      </c>
      <c r="F183" s="17">
        <v>0</v>
      </c>
      <c r="G183" s="17">
        <v>0</v>
      </c>
      <c r="H183" s="18">
        <v>0</v>
      </c>
      <c r="I183" s="25">
        <f t="shared" si="16"/>
        <v>0</v>
      </c>
      <c r="J183" s="25">
        <f t="shared" si="17"/>
        <v>72</v>
      </c>
      <c r="K183" s="25">
        <f t="shared" si="18"/>
        <v>0</v>
      </c>
      <c r="L183" s="25">
        <f t="shared" si="19"/>
        <v>0</v>
      </c>
      <c r="M183" s="25">
        <f t="shared" si="20"/>
        <v>0</v>
      </c>
      <c r="N183" s="19" t="e">
        <f t="shared" si="21"/>
        <v>#DIV/0!</v>
      </c>
      <c r="O183" s="2" t="str">
        <f t="shared" si="22"/>
        <v>not eligible for chi-square test</v>
      </c>
      <c r="S183" s="1" t="str">
        <f t="shared" si="23"/>
        <v>not eligible for chi-square testing</v>
      </c>
    </row>
    <row r="184" spans="1:19" x14ac:dyDescent="0.2">
      <c r="A184" s="1" t="s">
        <v>251</v>
      </c>
      <c r="B184" s="16" t="s">
        <v>252</v>
      </c>
      <c r="C184" s="15">
        <v>1139</v>
      </c>
      <c r="D184" s="17">
        <v>22</v>
      </c>
      <c r="E184" s="17">
        <v>1117</v>
      </c>
      <c r="F184" s="17">
        <v>33</v>
      </c>
      <c r="G184" s="17">
        <v>1</v>
      </c>
      <c r="H184" s="18">
        <v>32</v>
      </c>
      <c r="I184" s="25">
        <f t="shared" si="16"/>
        <v>22.352389078498291</v>
      </c>
      <c r="J184" s="25">
        <f t="shared" si="17"/>
        <v>1116.6476109215016</v>
      </c>
      <c r="K184" s="25">
        <f t="shared" si="18"/>
        <v>0.64761092150170652</v>
      </c>
      <c r="L184" s="25">
        <f t="shared" si="19"/>
        <v>32.352389078498291</v>
      </c>
      <c r="M184" s="25">
        <f t="shared" si="20"/>
        <v>0.35238907849829348</v>
      </c>
      <c r="N184" s="19">
        <f t="shared" si="21"/>
        <v>54.413702239789188</v>
      </c>
      <c r="O184" s="2" t="str">
        <f t="shared" si="22"/>
        <v>not eligible for chi-square test</v>
      </c>
      <c r="S184" s="1" t="str">
        <f t="shared" si="23"/>
        <v>not eligible for chi-square testing</v>
      </c>
    </row>
    <row r="185" spans="1:19" x14ac:dyDescent="0.2">
      <c r="A185" s="1" t="s">
        <v>255</v>
      </c>
      <c r="B185" s="16" t="s">
        <v>256</v>
      </c>
      <c r="C185" s="15">
        <v>964</v>
      </c>
      <c r="D185" s="17">
        <v>51</v>
      </c>
      <c r="E185" s="17">
        <v>913</v>
      </c>
      <c r="F185" s="17">
        <v>6</v>
      </c>
      <c r="G185" s="17">
        <v>0</v>
      </c>
      <c r="H185" s="18">
        <v>6</v>
      </c>
      <c r="I185" s="25">
        <f t="shared" si="16"/>
        <v>50.684536082474224</v>
      </c>
      <c r="J185" s="25">
        <f t="shared" si="17"/>
        <v>913.31546391752579</v>
      </c>
      <c r="K185" s="25">
        <f t="shared" si="18"/>
        <v>0.31546391752577319</v>
      </c>
      <c r="L185" s="25">
        <f t="shared" si="19"/>
        <v>5.6845360824742261</v>
      </c>
      <c r="M185" s="25">
        <f t="shared" si="20"/>
        <v>-0.31546391752577319</v>
      </c>
      <c r="N185" s="19">
        <f t="shared" si="21"/>
        <v>-100</v>
      </c>
      <c r="O185" s="2" t="str">
        <f t="shared" si="22"/>
        <v>not eligible for chi-square test</v>
      </c>
      <c r="S185" s="1" t="str">
        <f t="shared" si="23"/>
        <v>not eligible for chi-square testing</v>
      </c>
    </row>
    <row r="186" spans="1:19" x14ac:dyDescent="0.2">
      <c r="A186" s="1" t="s">
        <v>379</v>
      </c>
      <c r="B186" s="16" t="s">
        <v>380</v>
      </c>
      <c r="C186" s="15">
        <v>213</v>
      </c>
      <c r="D186" s="17">
        <v>3</v>
      </c>
      <c r="E186" s="17">
        <v>210</v>
      </c>
      <c r="F186" s="17">
        <v>0</v>
      </c>
      <c r="G186" s="17">
        <v>0</v>
      </c>
      <c r="H186" s="18">
        <v>0</v>
      </c>
      <c r="I186" s="25">
        <f t="shared" si="16"/>
        <v>3</v>
      </c>
      <c r="J186" s="25">
        <f t="shared" si="17"/>
        <v>210</v>
      </c>
      <c r="K186" s="25">
        <f t="shared" si="18"/>
        <v>0</v>
      </c>
      <c r="L186" s="25">
        <f t="shared" si="19"/>
        <v>0</v>
      </c>
      <c r="M186" s="25">
        <f t="shared" si="20"/>
        <v>0</v>
      </c>
      <c r="N186" s="19" t="e">
        <f t="shared" si="21"/>
        <v>#DIV/0!</v>
      </c>
      <c r="O186" s="2" t="str">
        <f t="shared" si="22"/>
        <v>not eligible for chi-square test</v>
      </c>
      <c r="S186" s="1" t="str">
        <f t="shared" si="23"/>
        <v>not eligible for chi-square testing</v>
      </c>
    </row>
    <row r="187" spans="1:19" x14ac:dyDescent="0.2">
      <c r="A187" s="1" t="s">
        <v>505</v>
      </c>
      <c r="B187" s="16" t="s">
        <v>506</v>
      </c>
      <c r="C187" s="15">
        <v>2</v>
      </c>
      <c r="D187" s="17">
        <v>0</v>
      </c>
      <c r="E187" s="17">
        <v>2</v>
      </c>
      <c r="F187" s="17">
        <v>0</v>
      </c>
      <c r="G187" s="17">
        <v>0</v>
      </c>
      <c r="H187" s="18">
        <v>0</v>
      </c>
      <c r="I187" s="25">
        <f t="shared" si="16"/>
        <v>0</v>
      </c>
      <c r="J187" s="25">
        <f t="shared" si="17"/>
        <v>2</v>
      </c>
      <c r="K187" s="25">
        <f t="shared" si="18"/>
        <v>0</v>
      </c>
      <c r="L187" s="25">
        <f t="shared" si="19"/>
        <v>0</v>
      </c>
      <c r="M187" s="25">
        <f t="shared" si="20"/>
        <v>0</v>
      </c>
      <c r="N187" s="19" t="e">
        <f t="shared" si="21"/>
        <v>#DIV/0!</v>
      </c>
      <c r="O187" s="2" t="str">
        <f t="shared" si="22"/>
        <v>not eligible for chi-square test</v>
      </c>
      <c r="S187" s="1" t="str">
        <f t="shared" si="23"/>
        <v>not eligible for chi-square testing</v>
      </c>
    </row>
    <row r="188" spans="1:19" x14ac:dyDescent="0.2">
      <c r="A188" s="1" t="s">
        <v>577</v>
      </c>
      <c r="B188" s="16" t="s">
        <v>578</v>
      </c>
      <c r="C188" s="15">
        <v>57</v>
      </c>
      <c r="D188" s="17">
        <v>1</v>
      </c>
      <c r="E188" s="17">
        <v>56</v>
      </c>
      <c r="F188" s="17">
        <v>2</v>
      </c>
      <c r="G188" s="17">
        <v>0</v>
      </c>
      <c r="H188" s="18">
        <v>2</v>
      </c>
      <c r="I188" s="25">
        <f t="shared" si="16"/>
        <v>0.96610169491525422</v>
      </c>
      <c r="J188" s="25">
        <f t="shared" si="17"/>
        <v>56.033898305084747</v>
      </c>
      <c r="K188" s="25">
        <f t="shared" si="18"/>
        <v>3.3898305084745763E-2</v>
      </c>
      <c r="L188" s="25">
        <f t="shared" si="19"/>
        <v>1.9661016949152543</v>
      </c>
      <c r="M188" s="25">
        <f t="shared" si="20"/>
        <v>-3.3898305084745763E-2</v>
      </c>
      <c r="N188" s="19">
        <f t="shared" si="21"/>
        <v>-100</v>
      </c>
      <c r="O188" s="2" t="str">
        <f t="shared" si="22"/>
        <v>not eligible for chi-square test</v>
      </c>
      <c r="S188" s="1" t="str">
        <f t="shared" si="23"/>
        <v>not eligible for chi-square testing</v>
      </c>
    </row>
    <row r="189" spans="1:19" x14ac:dyDescent="0.2">
      <c r="A189" s="1" t="s">
        <v>511</v>
      </c>
      <c r="B189" s="16" t="s">
        <v>512</v>
      </c>
      <c r="C189" s="15">
        <v>1476</v>
      </c>
      <c r="D189" s="17">
        <v>14</v>
      </c>
      <c r="E189" s="17">
        <v>1462</v>
      </c>
      <c r="F189" s="17">
        <v>4</v>
      </c>
      <c r="G189" s="17">
        <v>0</v>
      </c>
      <c r="H189" s="18">
        <v>4</v>
      </c>
      <c r="I189" s="25">
        <f t="shared" si="16"/>
        <v>13.962162162162162</v>
      </c>
      <c r="J189" s="25">
        <f t="shared" si="17"/>
        <v>1462.037837837838</v>
      </c>
      <c r="K189" s="25">
        <f t="shared" si="18"/>
        <v>3.783783783783784E-2</v>
      </c>
      <c r="L189" s="25">
        <f t="shared" si="19"/>
        <v>3.9621621621621625</v>
      </c>
      <c r="M189" s="25">
        <f t="shared" si="20"/>
        <v>-3.783783783783784E-2</v>
      </c>
      <c r="N189" s="19">
        <f t="shared" si="21"/>
        <v>-100</v>
      </c>
      <c r="O189" s="2" t="str">
        <f t="shared" si="22"/>
        <v>not eligible for chi-square test</v>
      </c>
      <c r="S189" s="1" t="str">
        <f t="shared" si="23"/>
        <v>not eligible for chi-square testing</v>
      </c>
    </row>
    <row r="190" spans="1:19" x14ac:dyDescent="0.2">
      <c r="A190" s="1" t="s">
        <v>613</v>
      </c>
      <c r="B190" s="16" t="s">
        <v>614</v>
      </c>
      <c r="C190" s="15">
        <v>1</v>
      </c>
      <c r="D190" s="17">
        <v>1</v>
      </c>
      <c r="E190" s="17">
        <v>0</v>
      </c>
      <c r="F190" s="17">
        <v>0</v>
      </c>
      <c r="G190" s="17">
        <v>0</v>
      </c>
      <c r="H190" s="18">
        <v>0</v>
      </c>
      <c r="I190" s="25">
        <f t="shared" si="16"/>
        <v>1</v>
      </c>
      <c r="J190" s="25">
        <f t="shared" si="17"/>
        <v>0</v>
      </c>
      <c r="K190" s="25">
        <f t="shared" si="18"/>
        <v>0</v>
      </c>
      <c r="L190" s="25">
        <f t="shared" si="19"/>
        <v>0</v>
      </c>
      <c r="M190" s="25">
        <f t="shared" si="20"/>
        <v>0</v>
      </c>
      <c r="N190" s="19" t="e">
        <f t="shared" si="21"/>
        <v>#DIV/0!</v>
      </c>
      <c r="O190" s="2" t="str">
        <f t="shared" si="22"/>
        <v>not eligible for chi-square test</v>
      </c>
      <c r="S190" s="1" t="str">
        <f t="shared" si="23"/>
        <v>not eligible for chi-square testing</v>
      </c>
    </row>
    <row r="191" spans="1:19" x14ac:dyDescent="0.2">
      <c r="A191" s="1" t="s">
        <v>515</v>
      </c>
      <c r="B191" s="16" t="s">
        <v>516</v>
      </c>
      <c r="C191" s="15">
        <v>20</v>
      </c>
      <c r="D191" s="17">
        <v>0</v>
      </c>
      <c r="E191" s="17">
        <v>20</v>
      </c>
      <c r="F191" s="17">
        <v>0</v>
      </c>
      <c r="G191" s="17">
        <v>0</v>
      </c>
      <c r="H191" s="18">
        <v>0</v>
      </c>
      <c r="I191" s="25">
        <f t="shared" si="16"/>
        <v>0</v>
      </c>
      <c r="J191" s="25">
        <f t="shared" si="17"/>
        <v>20</v>
      </c>
      <c r="K191" s="25">
        <f t="shared" si="18"/>
        <v>0</v>
      </c>
      <c r="L191" s="25">
        <f t="shared" si="19"/>
        <v>0</v>
      </c>
      <c r="M191" s="25">
        <f t="shared" si="20"/>
        <v>0</v>
      </c>
      <c r="N191" s="19" t="e">
        <f t="shared" si="21"/>
        <v>#DIV/0!</v>
      </c>
      <c r="O191" s="2" t="str">
        <f t="shared" si="22"/>
        <v>not eligible for chi-square test</v>
      </c>
      <c r="S191" s="1" t="str">
        <f t="shared" si="23"/>
        <v>not eligible for chi-square testing</v>
      </c>
    </row>
    <row r="192" spans="1:19" x14ac:dyDescent="0.2">
      <c r="A192" s="1" t="s">
        <v>257</v>
      </c>
      <c r="B192" s="16" t="s">
        <v>258</v>
      </c>
      <c r="C192" s="15">
        <v>1528</v>
      </c>
      <c r="D192" s="17">
        <v>1</v>
      </c>
      <c r="E192" s="17">
        <v>1527</v>
      </c>
      <c r="F192" s="17">
        <v>9</v>
      </c>
      <c r="G192" s="17">
        <v>0</v>
      </c>
      <c r="H192" s="18">
        <v>9</v>
      </c>
      <c r="I192" s="25">
        <f t="shared" si="16"/>
        <v>0.99414443721535461</v>
      </c>
      <c r="J192" s="25">
        <f t="shared" si="17"/>
        <v>1527.0058555627847</v>
      </c>
      <c r="K192" s="25">
        <f t="shared" si="18"/>
        <v>5.8555627846454128E-3</v>
      </c>
      <c r="L192" s="25">
        <f t="shared" si="19"/>
        <v>8.9941444372153541</v>
      </c>
      <c r="M192" s="25">
        <f t="shared" si="20"/>
        <v>-5.8555627846454128E-3</v>
      </c>
      <c r="N192" s="19">
        <f t="shared" si="21"/>
        <v>-100</v>
      </c>
      <c r="O192" s="2" t="str">
        <f t="shared" si="22"/>
        <v>not eligible for chi-square test</v>
      </c>
      <c r="S192" s="1" t="str">
        <f t="shared" si="23"/>
        <v>not eligible for chi-square testing</v>
      </c>
    </row>
    <row r="193" spans="1:19" x14ac:dyDescent="0.2">
      <c r="A193" s="1" t="s">
        <v>117</v>
      </c>
      <c r="B193" s="16" t="s">
        <v>118</v>
      </c>
      <c r="C193" s="15">
        <v>194</v>
      </c>
      <c r="D193" s="17">
        <v>0</v>
      </c>
      <c r="E193" s="17">
        <v>194</v>
      </c>
      <c r="F193" s="17">
        <v>2</v>
      </c>
      <c r="G193" s="17">
        <v>0</v>
      </c>
      <c r="H193" s="18">
        <v>2</v>
      </c>
      <c r="I193" s="25">
        <f t="shared" si="16"/>
        <v>0</v>
      </c>
      <c r="J193" s="25">
        <f t="shared" si="17"/>
        <v>194</v>
      </c>
      <c r="K193" s="25">
        <f t="shared" si="18"/>
        <v>0</v>
      </c>
      <c r="L193" s="25">
        <f t="shared" si="19"/>
        <v>1.9999999999999998</v>
      </c>
      <c r="M193" s="25">
        <f t="shared" si="20"/>
        <v>0</v>
      </c>
      <c r="N193" s="19" t="e">
        <f t="shared" si="21"/>
        <v>#DIV/0!</v>
      </c>
      <c r="O193" s="20" t="str">
        <f t="shared" si="22"/>
        <v>not eligible for chi-square test</v>
      </c>
      <c r="P193" s="20"/>
      <c r="S193" s="1" t="str">
        <f t="shared" si="23"/>
        <v>not eligible for chi-square testing</v>
      </c>
    </row>
    <row r="194" spans="1:19" x14ac:dyDescent="0.2">
      <c r="A194" s="1" t="s">
        <v>517</v>
      </c>
      <c r="B194" s="16" t="s">
        <v>518</v>
      </c>
      <c r="C194" s="15">
        <v>569</v>
      </c>
      <c r="D194" s="17">
        <v>33</v>
      </c>
      <c r="E194" s="17">
        <v>536</v>
      </c>
      <c r="F194" s="17">
        <v>0</v>
      </c>
      <c r="G194" s="17">
        <v>0</v>
      </c>
      <c r="H194" s="18">
        <v>0</v>
      </c>
      <c r="I194" s="25">
        <f t="shared" si="16"/>
        <v>33</v>
      </c>
      <c r="J194" s="25">
        <f t="shared" si="17"/>
        <v>536</v>
      </c>
      <c r="K194" s="25">
        <f t="shared" si="18"/>
        <v>0</v>
      </c>
      <c r="L194" s="25">
        <f t="shared" si="19"/>
        <v>0</v>
      </c>
      <c r="M194" s="25">
        <f t="shared" si="20"/>
        <v>0</v>
      </c>
      <c r="N194" s="19" t="e">
        <f t="shared" si="21"/>
        <v>#DIV/0!</v>
      </c>
      <c r="O194" s="2" t="str">
        <f t="shared" si="22"/>
        <v>not eligible for chi-square test</v>
      </c>
      <c r="S194" s="1" t="str">
        <f t="shared" si="23"/>
        <v>not eligible for chi-square testing</v>
      </c>
    </row>
    <row r="195" spans="1:19" x14ac:dyDescent="0.2">
      <c r="A195" s="1" t="s">
        <v>615</v>
      </c>
      <c r="B195" s="16" t="s">
        <v>616</v>
      </c>
      <c r="C195" s="15">
        <v>1</v>
      </c>
      <c r="D195" s="17">
        <v>0</v>
      </c>
      <c r="E195" s="17">
        <v>1</v>
      </c>
      <c r="F195" s="17">
        <v>0</v>
      </c>
      <c r="G195" s="17">
        <v>0</v>
      </c>
      <c r="H195" s="18">
        <v>0</v>
      </c>
      <c r="I195" s="25">
        <f t="shared" si="16"/>
        <v>0</v>
      </c>
      <c r="J195" s="25">
        <f t="shared" si="17"/>
        <v>1</v>
      </c>
      <c r="K195" s="25">
        <f t="shared" si="18"/>
        <v>0</v>
      </c>
      <c r="L195" s="25">
        <f t="shared" si="19"/>
        <v>0</v>
      </c>
      <c r="M195" s="25">
        <f t="shared" si="20"/>
        <v>0</v>
      </c>
      <c r="N195" s="19" t="e">
        <f t="shared" si="21"/>
        <v>#DIV/0!</v>
      </c>
      <c r="O195" s="2" t="str">
        <f t="shared" si="22"/>
        <v>not eligible for chi-square test</v>
      </c>
      <c r="S195" s="1" t="str">
        <f t="shared" si="23"/>
        <v>not eligible for chi-square testing</v>
      </c>
    </row>
    <row r="196" spans="1:19" x14ac:dyDescent="0.2">
      <c r="A196" s="1" t="s">
        <v>265</v>
      </c>
      <c r="B196" s="16" t="s">
        <v>266</v>
      </c>
      <c r="C196" s="15">
        <v>279</v>
      </c>
      <c r="D196" s="17">
        <v>1</v>
      </c>
      <c r="E196" s="17">
        <v>278</v>
      </c>
      <c r="F196" s="17">
        <v>2</v>
      </c>
      <c r="G196" s="17">
        <v>0</v>
      </c>
      <c r="H196" s="18">
        <v>2</v>
      </c>
      <c r="I196" s="25">
        <f t="shared" si="16"/>
        <v>0.99288256227758009</v>
      </c>
      <c r="J196" s="25">
        <f t="shared" si="17"/>
        <v>278.0071174377224</v>
      </c>
      <c r="K196" s="25">
        <f t="shared" si="18"/>
        <v>7.1174377224199285E-3</v>
      </c>
      <c r="L196" s="25">
        <f t="shared" si="19"/>
        <v>1.9928825622775799</v>
      </c>
      <c r="M196" s="25">
        <f t="shared" si="20"/>
        <v>-7.1174377224199285E-3</v>
      </c>
      <c r="N196" s="19">
        <f t="shared" si="21"/>
        <v>-100</v>
      </c>
      <c r="O196" s="2" t="str">
        <f t="shared" si="22"/>
        <v>not eligible for chi-square test</v>
      </c>
      <c r="S196" s="1" t="str">
        <f t="shared" si="23"/>
        <v>not eligible for chi-square testing</v>
      </c>
    </row>
    <row r="197" spans="1:19" x14ac:dyDescent="0.2">
      <c r="A197" s="1" t="s">
        <v>319</v>
      </c>
      <c r="B197" s="16" t="s">
        <v>320</v>
      </c>
      <c r="C197" s="15">
        <v>1118</v>
      </c>
      <c r="D197" s="17">
        <v>3</v>
      </c>
      <c r="E197" s="17">
        <v>1115</v>
      </c>
      <c r="F197" s="17">
        <v>2</v>
      </c>
      <c r="G197" s="17">
        <v>0</v>
      </c>
      <c r="H197" s="18">
        <v>2</v>
      </c>
      <c r="I197" s="25">
        <f t="shared" si="16"/>
        <v>2.9946428571428569</v>
      </c>
      <c r="J197" s="25">
        <f t="shared" si="17"/>
        <v>1115.0053571428571</v>
      </c>
      <c r="K197" s="25">
        <f t="shared" si="18"/>
        <v>5.3571428571428572E-3</v>
      </c>
      <c r="L197" s="25">
        <f t="shared" si="19"/>
        <v>1.9946428571428572</v>
      </c>
      <c r="M197" s="25">
        <f t="shared" si="20"/>
        <v>-5.3571428571428572E-3</v>
      </c>
      <c r="N197" s="19">
        <f t="shared" si="21"/>
        <v>-100</v>
      </c>
      <c r="O197" s="2" t="str">
        <f t="shared" si="22"/>
        <v>not eligible for chi-square test</v>
      </c>
      <c r="S197" s="1" t="str">
        <f t="shared" si="23"/>
        <v>not eligible for chi-square testing</v>
      </c>
    </row>
    <row r="198" spans="1:19" x14ac:dyDescent="0.2">
      <c r="A198" s="1" t="s">
        <v>575</v>
      </c>
      <c r="B198" s="16" t="s">
        <v>576</v>
      </c>
      <c r="C198" s="15">
        <v>948</v>
      </c>
      <c r="D198" s="17">
        <v>31</v>
      </c>
      <c r="E198" s="17">
        <v>917</v>
      </c>
      <c r="F198" s="17">
        <v>4</v>
      </c>
      <c r="G198" s="17">
        <v>0</v>
      </c>
      <c r="H198" s="18">
        <v>4</v>
      </c>
      <c r="I198" s="25">
        <f t="shared" si="16"/>
        <v>30.869747899159663</v>
      </c>
      <c r="J198" s="25">
        <f t="shared" si="17"/>
        <v>917.13025210084038</v>
      </c>
      <c r="K198" s="25">
        <f t="shared" si="18"/>
        <v>0.13025210084033612</v>
      </c>
      <c r="L198" s="25">
        <f t="shared" si="19"/>
        <v>3.8697478991596639</v>
      </c>
      <c r="M198" s="25">
        <f t="shared" si="20"/>
        <v>-0.13025210084033612</v>
      </c>
      <c r="N198" s="19">
        <f t="shared" si="21"/>
        <v>-100</v>
      </c>
      <c r="O198" s="2" t="str">
        <f t="shared" si="22"/>
        <v>not eligible for chi-square test</v>
      </c>
      <c r="S198" s="1" t="str">
        <f t="shared" si="23"/>
        <v>not eligible for chi-square testing</v>
      </c>
    </row>
    <row r="199" spans="1:19" x14ac:dyDescent="0.2">
      <c r="A199" s="1" t="s">
        <v>9</v>
      </c>
      <c r="B199" s="16" t="s">
        <v>10</v>
      </c>
      <c r="C199" s="15">
        <v>499</v>
      </c>
      <c r="D199" s="17">
        <v>5</v>
      </c>
      <c r="E199" s="17">
        <v>494</v>
      </c>
      <c r="F199" s="17">
        <v>0</v>
      </c>
      <c r="G199" s="17">
        <v>0</v>
      </c>
      <c r="H199" s="18">
        <v>0</v>
      </c>
      <c r="I199" s="25">
        <f t="shared" ref="I199:I262" si="24">(C199/SUM(C199,F199))*SUM(D199,G199)</f>
        <v>5</v>
      </c>
      <c r="J199" s="25">
        <f t="shared" ref="J199:J262" si="25">(C199/SUM(C199,F199))*SUM(E199,H199)</f>
        <v>494</v>
      </c>
      <c r="K199" s="25">
        <f t="shared" ref="K199:K262" si="26">(F199/SUM(C199,F199))*SUM(D199,G199)</f>
        <v>0</v>
      </c>
      <c r="L199" s="25">
        <f t="shared" ref="L199:L262" si="27">(F199/SUM(C199,F199))*SUM(E199,H199)</f>
        <v>0</v>
      </c>
      <c r="M199" s="25">
        <f t="shared" ref="M199:M262" si="28">G199-K199</f>
        <v>0</v>
      </c>
      <c r="N199" s="19" t="e">
        <f t="shared" ref="N199:N262" si="29">100*(M199/K199)</f>
        <v>#DIV/0!</v>
      </c>
      <c r="O199" s="20" t="str">
        <f t="shared" ref="O199:O262" si="30">IF(AND(I199&gt;=5,J199&gt;=5,K199&gt;=5,L199&gt;=5),"eligible for chi-square test","not eligible for chi-square test")</f>
        <v>not eligible for chi-square test</v>
      </c>
      <c r="P199" s="20"/>
      <c r="S199" s="1" t="str">
        <f t="shared" ref="S199:S262" si="31">IF(O199="not eligible for chi-square test","not eligible for chi-square testing",IF(Q199&gt;=0.01,"test results not statistically significant",IF(M199&lt;=0,"test results statistically significant, minority NOT overrepresented in searches",IF(M199&gt;0,"test results statistically significant, minority overrepresented in searches"))))</f>
        <v>not eligible for chi-square testing</v>
      </c>
    </row>
    <row r="200" spans="1:19" x14ac:dyDescent="0.2">
      <c r="A200" s="1" t="s">
        <v>273</v>
      </c>
      <c r="B200" s="16" t="s">
        <v>274</v>
      </c>
      <c r="C200" s="15">
        <v>3725</v>
      </c>
      <c r="D200" s="17">
        <v>15</v>
      </c>
      <c r="E200" s="17">
        <v>3710</v>
      </c>
      <c r="F200" s="17">
        <v>5</v>
      </c>
      <c r="G200" s="17">
        <v>0</v>
      </c>
      <c r="H200" s="18">
        <v>5</v>
      </c>
      <c r="I200" s="25">
        <f t="shared" si="24"/>
        <v>14.979892761394101</v>
      </c>
      <c r="J200" s="25">
        <f t="shared" si="25"/>
        <v>3710.0201072386058</v>
      </c>
      <c r="K200" s="25">
        <f t="shared" si="26"/>
        <v>2.0107238605898123E-2</v>
      </c>
      <c r="L200" s="25">
        <f t="shared" si="27"/>
        <v>4.979892761394102</v>
      </c>
      <c r="M200" s="25">
        <f t="shared" si="28"/>
        <v>-2.0107238605898123E-2</v>
      </c>
      <c r="N200" s="19">
        <f t="shared" si="29"/>
        <v>-100</v>
      </c>
      <c r="O200" s="2" t="str">
        <f t="shared" si="30"/>
        <v>not eligible for chi-square test</v>
      </c>
      <c r="S200" s="1" t="str">
        <f t="shared" si="31"/>
        <v>not eligible for chi-square testing</v>
      </c>
    </row>
    <row r="201" spans="1:19" x14ac:dyDescent="0.2">
      <c r="A201" s="1" t="s">
        <v>275</v>
      </c>
      <c r="B201" s="16" t="s">
        <v>276</v>
      </c>
      <c r="C201" s="15">
        <v>1246</v>
      </c>
      <c r="D201" s="17">
        <v>6</v>
      </c>
      <c r="E201" s="17">
        <v>1240</v>
      </c>
      <c r="F201" s="17">
        <v>0</v>
      </c>
      <c r="G201" s="17">
        <v>0</v>
      </c>
      <c r="H201" s="18">
        <v>0</v>
      </c>
      <c r="I201" s="25">
        <f t="shared" si="24"/>
        <v>6</v>
      </c>
      <c r="J201" s="25">
        <f t="shared" si="25"/>
        <v>1240</v>
      </c>
      <c r="K201" s="25">
        <f t="shared" si="26"/>
        <v>0</v>
      </c>
      <c r="L201" s="25">
        <f t="shared" si="27"/>
        <v>0</v>
      </c>
      <c r="M201" s="25">
        <f t="shared" si="28"/>
        <v>0</v>
      </c>
      <c r="N201" s="19" t="e">
        <f t="shared" si="29"/>
        <v>#DIV/0!</v>
      </c>
      <c r="O201" s="2" t="str">
        <f t="shared" si="30"/>
        <v>not eligible for chi-square test</v>
      </c>
      <c r="S201" s="1" t="str">
        <f t="shared" si="31"/>
        <v>not eligible for chi-square testing</v>
      </c>
    </row>
    <row r="202" spans="1:19" x14ac:dyDescent="0.2">
      <c r="A202" s="1" t="s">
        <v>279</v>
      </c>
      <c r="B202" s="16" t="s">
        <v>280</v>
      </c>
      <c r="C202" s="15">
        <v>693</v>
      </c>
      <c r="D202" s="17">
        <v>96</v>
      </c>
      <c r="E202" s="17">
        <v>597</v>
      </c>
      <c r="F202" s="17">
        <v>0</v>
      </c>
      <c r="G202" s="17">
        <v>0</v>
      </c>
      <c r="H202" s="18">
        <v>0</v>
      </c>
      <c r="I202" s="25">
        <f t="shared" si="24"/>
        <v>96</v>
      </c>
      <c r="J202" s="25">
        <f t="shared" si="25"/>
        <v>597</v>
      </c>
      <c r="K202" s="25">
        <f t="shared" si="26"/>
        <v>0</v>
      </c>
      <c r="L202" s="25">
        <f t="shared" si="27"/>
        <v>0</v>
      </c>
      <c r="M202" s="25">
        <f t="shared" si="28"/>
        <v>0</v>
      </c>
      <c r="N202" s="19" t="e">
        <f t="shared" si="29"/>
        <v>#DIV/0!</v>
      </c>
      <c r="O202" s="2" t="str">
        <f t="shared" si="30"/>
        <v>not eligible for chi-square test</v>
      </c>
      <c r="S202" s="1" t="str">
        <f t="shared" si="31"/>
        <v>not eligible for chi-square testing</v>
      </c>
    </row>
    <row r="203" spans="1:19" x14ac:dyDescent="0.2">
      <c r="A203" s="1" t="s">
        <v>11</v>
      </c>
      <c r="B203" s="16" t="s">
        <v>12</v>
      </c>
      <c r="C203" s="15">
        <v>6</v>
      </c>
      <c r="D203" s="17">
        <v>0</v>
      </c>
      <c r="E203" s="17">
        <v>6</v>
      </c>
      <c r="F203" s="17">
        <v>0</v>
      </c>
      <c r="G203" s="17">
        <v>0</v>
      </c>
      <c r="H203" s="18">
        <v>0</v>
      </c>
      <c r="I203" s="25">
        <f t="shared" si="24"/>
        <v>0</v>
      </c>
      <c r="J203" s="25">
        <f t="shared" si="25"/>
        <v>6</v>
      </c>
      <c r="K203" s="25">
        <f t="shared" si="26"/>
        <v>0</v>
      </c>
      <c r="L203" s="25">
        <f t="shared" si="27"/>
        <v>0</v>
      </c>
      <c r="M203" s="25">
        <f t="shared" si="28"/>
        <v>0</v>
      </c>
      <c r="N203" s="19" t="e">
        <f t="shared" si="29"/>
        <v>#DIV/0!</v>
      </c>
      <c r="O203" s="20" t="str">
        <f t="shared" si="30"/>
        <v>not eligible for chi-square test</v>
      </c>
      <c r="P203" s="20"/>
      <c r="S203" s="1" t="str">
        <f t="shared" si="31"/>
        <v>not eligible for chi-square testing</v>
      </c>
    </row>
    <row r="204" spans="1:19" x14ac:dyDescent="0.2">
      <c r="A204" s="1" t="s">
        <v>287</v>
      </c>
      <c r="B204" s="16" t="s">
        <v>288</v>
      </c>
      <c r="C204" s="15">
        <v>1647</v>
      </c>
      <c r="D204" s="17">
        <v>62</v>
      </c>
      <c r="E204" s="17">
        <v>1585</v>
      </c>
      <c r="F204" s="17">
        <v>0</v>
      </c>
      <c r="G204" s="17">
        <v>0</v>
      </c>
      <c r="H204" s="18">
        <v>0</v>
      </c>
      <c r="I204" s="25">
        <f t="shared" si="24"/>
        <v>62</v>
      </c>
      <c r="J204" s="25">
        <f t="shared" si="25"/>
        <v>1585</v>
      </c>
      <c r="K204" s="25">
        <f t="shared" si="26"/>
        <v>0</v>
      </c>
      <c r="L204" s="25">
        <f t="shared" si="27"/>
        <v>0</v>
      </c>
      <c r="M204" s="25">
        <f t="shared" si="28"/>
        <v>0</v>
      </c>
      <c r="N204" s="19" t="e">
        <f t="shared" si="29"/>
        <v>#DIV/0!</v>
      </c>
      <c r="O204" s="2" t="str">
        <f t="shared" si="30"/>
        <v>not eligible for chi-square test</v>
      </c>
      <c r="S204" s="1" t="str">
        <f t="shared" si="31"/>
        <v>not eligible for chi-square testing</v>
      </c>
    </row>
    <row r="205" spans="1:19" x14ac:dyDescent="0.2">
      <c r="A205" s="1" t="s">
        <v>145</v>
      </c>
      <c r="B205" s="16" t="s">
        <v>146</v>
      </c>
      <c r="C205" s="15">
        <v>257</v>
      </c>
      <c r="D205" s="17">
        <v>6</v>
      </c>
      <c r="E205" s="17">
        <v>251</v>
      </c>
      <c r="F205" s="17">
        <v>0</v>
      </c>
      <c r="G205" s="17">
        <v>0</v>
      </c>
      <c r="H205" s="18">
        <v>0</v>
      </c>
      <c r="I205" s="25">
        <f t="shared" si="24"/>
        <v>6</v>
      </c>
      <c r="J205" s="25">
        <f t="shared" si="25"/>
        <v>251</v>
      </c>
      <c r="K205" s="25">
        <f t="shared" si="26"/>
        <v>0</v>
      </c>
      <c r="L205" s="25">
        <f t="shared" si="27"/>
        <v>0</v>
      </c>
      <c r="M205" s="25">
        <f t="shared" si="28"/>
        <v>0</v>
      </c>
      <c r="N205" s="19" t="e">
        <f t="shared" si="29"/>
        <v>#DIV/0!</v>
      </c>
      <c r="O205" s="2" t="str">
        <f t="shared" si="30"/>
        <v>not eligible for chi-square test</v>
      </c>
      <c r="S205" s="1" t="str">
        <f t="shared" si="31"/>
        <v>not eligible for chi-square testing</v>
      </c>
    </row>
    <row r="206" spans="1:19" x14ac:dyDescent="0.2">
      <c r="A206" s="1" t="s">
        <v>147</v>
      </c>
      <c r="B206" s="16" t="s">
        <v>148</v>
      </c>
      <c r="C206" s="15">
        <v>236</v>
      </c>
      <c r="D206" s="17">
        <v>0</v>
      </c>
      <c r="E206" s="17">
        <v>236</v>
      </c>
      <c r="F206" s="17">
        <v>1</v>
      </c>
      <c r="G206" s="17">
        <v>0</v>
      </c>
      <c r="H206" s="18">
        <v>1</v>
      </c>
      <c r="I206" s="25">
        <f t="shared" si="24"/>
        <v>0</v>
      </c>
      <c r="J206" s="25">
        <f t="shared" si="25"/>
        <v>236</v>
      </c>
      <c r="K206" s="25">
        <f t="shared" si="26"/>
        <v>0</v>
      </c>
      <c r="L206" s="25">
        <f t="shared" si="27"/>
        <v>0.99999999999999989</v>
      </c>
      <c r="M206" s="25">
        <f t="shared" si="28"/>
        <v>0</v>
      </c>
      <c r="N206" s="19" t="e">
        <f t="shared" si="29"/>
        <v>#DIV/0!</v>
      </c>
      <c r="O206" s="2" t="str">
        <f t="shared" si="30"/>
        <v>not eligible for chi-square test</v>
      </c>
      <c r="S206" s="1" t="str">
        <f t="shared" si="31"/>
        <v>not eligible for chi-square testing</v>
      </c>
    </row>
    <row r="207" spans="1:19" x14ac:dyDescent="0.2">
      <c r="A207" s="1" t="s">
        <v>205</v>
      </c>
      <c r="B207" s="16" t="s">
        <v>206</v>
      </c>
      <c r="C207" s="15">
        <v>54</v>
      </c>
      <c r="D207" s="17">
        <v>5</v>
      </c>
      <c r="E207" s="17">
        <v>49</v>
      </c>
      <c r="F207" s="17">
        <v>0</v>
      </c>
      <c r="G207" s="17">
        <v>0</v>
      </c>
      <c r="H207" s="18">
        <v>0</v>
      </c>
      <c r="I207" s="25">
        <f t="shared" si="24"/>
        <v>5</v>
      </c>
      <c r="J207" s="25">
        <f t="shared" si="25"/>
        <v>49</v>
      </c>
      <c r="K207" s="25">
        <f t="shared" si="26"/>
        <v>0</v>
      </c>
      <c r="L207" s="25">
        <f t="shared" si="27"/>
        <v>0</v>
      </c>
      <c r="M207" s="25">
        <f t="shared" si="28"/>
        <v>0</v>
      </c>
      <c r="N207" s="19" t="e">
        <f t="shared" si="29"/>
        <v>#DIV/0!</v>
      </c>
      <c r="O207" s="2" t="str">
        <f t="shared" si="30"/>
        <v>not eligible for chi-square test</v>
      </c>
      <c r="S207" s="1" t="str">
        <f t="shared" si="31"/>
        <v>not eligible for chi-square testing</v>
      </c>
    </row>
    <row r="208" spans="1:19" x14ac:dyDescent="0.2">
      <c r="A208" s="1" t="s">
        <v>519</v>
      </c>
      <c r="B208" s="16" t="s">
        <v>520</v>
      </c>
      <c r="C208" s="15">
        <v>31</v>
      </c>
      <c r="D208" s="17">
        <v>1</v>
      </c>
      <c r="E208" s="17">
        <v>30</v>
      </c>
      <c r="F208" s="17">
        <v>0</v>
      </c>
      <c r="G208" s="17">
        <v>0</v>
      </c>
      <c r="H208" s="18">
        <v>0</v>
      </c>
      <c r="I208" s="25">
        <f t="shared" si="24"/>
        <v>1</v>
      </c>
      <c r="J208" s="25">
        <f t="shared" si="25"/>
        <v>30</v>
      </c>
      <c r="K208" s="25">
        <f t="shared" si="26"/>
        <v>0</v>
      </c>
      <c r="L208" s="25">
        <f t="shared" si="27"/>
        <v>0</v>
      </c>
      <c r="M208" s="25">
        <f t="shared" si="28"/>
        <v>0</v>
      </c>
      <c r="N208" s="19" t="e">
        <f t="shared" si="29"/>
        <v>#DIV/0!</v>
      </c>
      <c r="O208" s="2" t="str">
        <f t="shared" si="30"/>
        <v>not eligible for chi-square test</v>
      </c>
      <c r="S208" s="1" t="str">
        <f t="shared" si="31"/>
        <v>not eligible for chi-square testing</v>
      </c>
    </row>
    <row r="209" spans="1:19" x14ac:dyDescent="0.2">
      <c r="A209" s="1" t="s">
        <v>521</v>
      </c>
      <c r="B209" s="16" t="s">
        <v>522</v>
      </c>
      <c r="C209" s="15">
        <v>33</v>
      </c>
      <c r="D209" s="17">
        <v>1</v>
      </c>
      <c r="E209" s="17">
        <v>32</v>
      </c>
      <c r="F209" s="17">
        <v>0</v>
      </c>
      <c r="G209" s="17">
        <v>0</v>
      </c>
      <c r="H209" s="18">
        <v>0</v>
      </c>
      <c r="I209" s="25">
        <f t="shared" si="24"/>
        <v>1</v>
      </c>
      <c r="J209" s="25">
        <f t="shared" si="25"/>
        <v>32</v>
      </c>
      <c r="K209" s="25">
        <f t="shared" si="26"/>
        <v>0</v>
      </c>
      <c r="L209" s="25">
        <f t="shared" si="27"/>
        <v>0</v>
      </c>
      <c r="M209" s="25">
        <f t="shared" si="28"/>
        <v>0</v>
      </c>
      <c r="N209" s="19" t="e">
        <f t="shared" si="29"/>
        <v>#DIV/0!</v>
      </c>
      <c r="O209" s="2" t="str">
        <f t="shared" si="30"/>
        <v>not eligible for chi-square test</v>
      </c>
      <c r="S209" s="1" t="str">
        <f t="shared" si="31"/>
        <v>not eligible for chi-square testing</v>
      </c>
    </row>
    <row r="210" spans="1:19" x14ac:dyDescent="0.2">
      <c r="A210" s="1" t="s">
        <v>607</v>
      </c>
      <c r="B210" s="16" t="s">
        <v>608</v>
      </c>
      <c r="C210" s="15">
        <v>0</v>
      </c>
      <c r="D210" s="17">
        <v>0</v>
      </c>
      <c r="E210" s="17">
        <v>0</v>
      </c>
      <c r="F210" s="17">
        <v>0</v>
      </c>
      <c r="G210" s="17">
        <v>0</v>
      </c>
      <c r="H210" s="18">
        <v>0</v>
      </c>
      <c r="I210" s="25" t="e">
        <f t="shared" si="24"/>
        <v>#DIV/0!</v>
      </c>
      <c r="J210" s="25" t="e">
        <f t="shared" si="25"/>
        <v>#DIV/0!</v>
      </c>
      <c r="K210" s="25" t="e">
        <f t="shared" si="26"/>
        <v>#DIV/0!</v>
      </c>
      <c r="L210" s="25" t="e">
        <f t="shared" si="27"/>
        <v>#DIV/0!</v>
      </c>
      <c r="M210" s="25" t="e">
        <f t="shared" si="28"/>
        <v>#DIV/0!</v>
      </c>
      <c r="N210" s="19" t="e">
        <f t="shared" si="29"/>
        <v>#DIV/0!</v>
      </c>
      <c r="O210" s="2" t="e">
        <f t="shared" si="30"/>
        <v>#DIV/0!</v>
      </c>
      <c r="S210" s="1" t="e">
        <f t="shared" si="31"/>
        <v>#DIV/0!</v>
      </c>
    </row>
    <row r="211" spans="1:19" x14ac:dyDescent="0.2">
      <c r="A211" s="1" t="s">
        <v>289</v>
      </c>
      <c r="B211" s="16" t="s">
        <v>290</v>
      </c>
      <c r="C211" s="15">
        <v>418</v>
      </c>
      <c r="D211" s="17">
        <v>42</v>
      </c>
      <c r="E211" s="17">
        <v>376</v>
      </c>
      <c r="F211" s="17">
        <v>1</v>
      </c>
      <c r="G211" s="17">
        <v>0</v>
      </c>
      <c r="H211" s="18">
        <v>1</v>
      </c>
      <c r="I211" s="25">
        <f t="shared" si="24"/>
        <v>41.89976133651551</v>
      </c>
      <c r="J211" s="25">
        <f t="shared" si="25"/>
        <v>376.10023866348445</v>
      </c>
      <c r="K211" s="25">
        <f t="shared" si="26"/>
        <v>0.10023866348448687</v>
      </c>
      <c r="L211" s="25">
        <f t="shared" si="27"/>
        <v>0.89976133651551315</v>
      </c>
      <c r="M211" s="25">
        <f t="shared" si="28"/>
        <v>-0.10023866348448687</v>
      </c>
      <c r="N211" s="19">
        <f t="shared" si="29"/>
        <v>-100</v>
      </c>
      <c r="O211" s="2" t="str">
        <f t="shared" si="30"/>
        <v>not eligible for chi-square test</v>
      </c>
      <c r="S211" s="1" t="str">
        <f t="shared" si="31"/>
        <v>not eligible for chi-square testing</v>
      </c>
    </row>
    <row r="212" spans="1:19" x14ac:dyDescent="0.2">
      <c r="A212" s="1" t="s">
        <v>407</v>
      </c>
      <c r="B212" s="16" t="s">
        <v>408</v>
      </c>
      <c r="C212" s="15">
        <v>19</v>
      </c>
      <c r="D212" s="17">
        <v>1</v>
      </c>
      <c r="E212" s="17">
        <v>18</v>
      </c>
      <c r="F212" s="17">
        <v>1</v>
      </c>
      <c r="G212" s="17">
        <v>0</v>
      </c>
      <c r="H212" s="18">
        <v>1</v>
      </c>
      <c r="I212" s="25">
        <f t="shared" si="24"/>
        <v>0.95</v>
      </c>
      <c r="J212" s="25">
        <f t="shared" si="25"/>
        <v>18.05</v>
      </c>
      <c r="K212" s="25">
        <f t="shared" si="26"/>
        <v>0.05</v>
      </c>
      <c r="L212" s="25">
        <f t="shared" si="27"/>
        <v>0.95000000000000007</v>
      </c>
      <c r="M212" s="25">
        <f t="shared" si="28"/>
        <v>-0.05</v>
      </c>
      <c r="N212" s="19">
        <f t="shared" si="29"/>
        <v>-100</v>
      </c>
      <c r="O212" s="2" t="str">
        <f t="shared" si="30"/>
        <v>not eligible for chi-square test</v>
      </c>
      <c r="S212" s="1" t="str">
        <f t="shared" si="31"/>
        <v>not eligible for chi-square testing</v>
      </c>
    </row>
    <row r="213" spans="1:19" x14ac:dyDescent="0.2">
      <c r="A213" s="1" t="s">
        <v>447</v>
      </c>
      <c r="B213" s="16" t="s">
        <v>448</v>
      </c>
      <c r="C213" s="15">
        <v>557</v>
      </c>
      <c r="D213" s="17">
        <v>8</v>
      </c>
      <c r="E213" s="17">
        <v>549</v>
      </c>
      <c r="F213" s="17">
        <v>1</v>
      </c>
      <c r="G213" s="17">
        <v>0</v>
      </c>
      <c r="H213" s="18">
        <v>1</v>
      </c>
      <c r="I213" s="25">
        <f t="shared" si="24"/>
        <v>7.9856630824372763</v>
      </c>
      <c r="J213" s="25">
        <f t="shared" si="25"/>
        <v>549.01433691756279</v>
      </c>
      <c r="K213" s="25">
        <f t="shared" si="26"/>
        <v>1.4336917562724014E-2</v>
      </c>
      <c r="L213" s="25">
        <f t="shared" si="27"/>
        <v>0.98566308243727596</v>
      </c>
      <c r="M213" s="25">
        <f t="shared" si="28"/>
        <v>-1.4336917562724014E-2</v>
      </c>
      <c r="N213" s="19">
        <f t="shared" si="29"/>
        <v>-100</v>
      </c>
      <c r="O213" s="2" t="str">
        <f t="shared" si="30"/>
        <v>not eligible for chi-square test</v>
      </c>
      <c r="S213" s="1" t="str">
        <f t="shared" si="31"/>
        <v>not eligible for chi-square testing</v>
      </c>
    </row>
    <row r="214" spans="1:19" x14ac:dyDescent="0.2">
      <c r="A214" s="1" t="s">
        <v>527</v>
      </c>
      <c r="B214" s="16" t="s">
        <v>528</v>
      </c>
      <c r="C214" s="15">
        <v>5</v>
      </c>
      <c r="D214" s="17">
        <v>0</v>
      </c>
      <c r="E214" s="17">
        <v>5</v>
      </c>
      <c r="F214" s="17">
        <v>0</v>
      </c>
      <c r="G214" s="17">
        <v>0</v>
      </c>
      <c r="H214" s="18">
        <v>0</v>
      </c>
      <c r="I214" s="25">
        <f t="shared" si="24"/>
        <v>0</v>
      </c>
      <c r="J214" s="25">
        <f t="shared" si="25"/>
        <v>5</v>
      </c>
      <c r="K214" s="25">
        <f t="shared" si="26"/>
        <v>0</v>
      </c>
      <c r="L214" s="25">
        <f t="shared" si="27"/>
        <v>0</v>
      </c>
      <c r="M214" s="25">
        <f t="shared" si="28"/>
        <v>0</v>
      </c>
      <c r="N214" s="19" t="e">
        <f t="shared" si="29"/>
        <v>#DIV/0!</v>
      </c>
      <c r="O214" s="2" t="str">
        <f t="shared" si="30"/>
        <v>not eligible for chi-square test</v>
      </c>
      <c r="S214" s="1" t="str">
        <f t="shared" si="31"/>
        <v>not eligible for chi-square testing</v>
      </c>
    </row>
    <row r="215" spans="1:19" x14ac:dyDescent="0.2">
      <c r="A215" s="1" t="s">
        <v>525</v>
      </c>
      <c r="B215" s="16" t="s">
        <v>526</v>
      </c>
      <c r="C215" s="15">
        <v>1064</v>
      </c>
      <c r="D215" s="17">
        <v>12</v>
      </c>
      <c r="E215" s="17">
        <v>1052</v>
      </c>
      <c r="F215" s="17">
        <v>6</v>
      </c>
      <c r="G215" s="17">
        <v>0</v>
      </c>
      <c r="H215" s="18">
        <v>6</v>
      </c>
      <c r="I215" s="25">
        <f t="shared" si="24"/>
        <v>11.932710280373833</v>
      </c>
      <c r="J215" s="25">
        <f t="shared" si="25"/>
        <v>1052.0672897196262</v>
      </c>
      <c r="K215" s="25">
        <f t="shared" si="26"/>
        <v>6.7289719626168226E-2</v>
      </c>
      <c r="L215" s="25">
        <f t="shared" si="27"/>
        <v>5.932710280373831</v>
      </c>
      <c r="M215" s="25">
        <f t="shared" si="28"/>
        <v>-6.7289719626168226E-2</v>
      </c>
      <c r="N215" s="19">
        <f t="shared" si="29"/>
        <v>-100</v>
      </c>
      <c r="O215" s="2" t="str">
        <f t="shared" si="30"/>
        <v>not eligible for chi-square test</v>
      </c>
      <c r="S215" s="1" t="str">
        <f t="shared" si="31"/>
        <v>not eligible for chi-square testing</v>
      </c>
    </row>
    <row r="216" spans="1:19" x14ac:dyDescent="0.2">
      <c r="A216" s="1" t="s">
        <v>297</v>
      </c>
      <c r="B216" s="16" t="s">
        <v>298</v>
      </c>
      <c r="C216" s="15">
        <v>2981</v>
      </c>
      <c r="D216" s="17">
        <v>36</v>
      </c>
      <c r="E216" s="17">
        <v>2945</v>
      </c>
      <c r="F216" s="17">
        <v>5</v>
      </c>
      <c r="G216" s="17">
        <v>0</v>
      </c>
      <c r="H216" s="18">
        <v>5</v>
      </c>
      <c r="I216" s="25">
        <f t="shared" si="24"/>
        <v>35.93971868720697</v>
      </c>
      <c r="J216" s="25">
        <f t="shared" si="25"/>
        <v>2945.060281312793</v>
      </c>
      <c r="K216" s="25">
        <f t="shared" si="26"/>
        <v>6.0281312793034156E-2</v>
      </c>
      <c r="L216" s="25">
        <f t="shared" si="27"/>
        <v>4.9397186872069661</v>
      </c>
      <c r="M216" s="25">
        <f t="shared" si="28"/>
        <v>-6.0281312793034156E-2</v>
      </c>
      <c r="N216" s="19">
        <f t="shared" si="29"/>
        <v>-100</v>
      </c>
      <c r="O216" s="2" t="str">
        <f t="shared" si="30"/>
        <v>not eligible for chi-square test</v>
      </c>
      <c r="S216" s="1" t="str">
        <f t="shared" si="31"/>
        <v>not eligible for chi-square testing</v>
      </c>
    </row>
    <row r="217" spans="1:19" x14ac:dyDescent="0.2">
      <c r="A217" s="1" t="s">
        <v>299</v>
      </c>
      <c r="B217" s="16" t="s">
        <v>300</v>
      </c>
      <c r="C217" s="15">
        <v>695</v>
      </c>
      <c r="D217" s="17">
        <v>0</v>
      </c>
      <c r="E217" s="17">
        <v>695</v>
      </c>
      <c r="F217" s="17">
        <v>2</v>
      </c>
      <c r="G217" s="17">
        <v>0</v>
      </c>
      <c r="H217" s="18">
        <v>2</v>
      </c>
      <c r="I217" s="25">
        <f t="shared" si="24"/>
        <v>0</v>
      </c>
      <c r="J217" s="25">
        <f t="shared" si="25"/>
        <v>695</v>
      </c>
      <c r="K217" s="25">
        <f t="shared" si="26"/>
        <v>0</v>
      </c>
      <c r="L217" s="25">
        <f t="shared" si="27"/>
        <v>2</v>
      </c>
      <c r="M217" s="25">
        <f t="shared" si="28"/>
        <v>0</v>
      </c>
      <c r="N217" s="19" t="e">
        <f t="shared" si="29"/>
        <v>#DIV/0!</v>
      </c>
      <c r="O217" s="2" t="str">
        <f t="shared" si="30"/>
        <v>not eligible for chi-square test</v>
      </c>
      <c r="S217" s="1" t="str">
        <f t="shared" si="31"/>
        <v>not eligible for chi-square testing</v>
      </c>
    </row>
    <row r="218" spans="1:19" x14ac:dyDescent="0.2">
      <c r="A218" s="1" t="s">
        <v>305</v>
      </c>
      <c r="B218" s="16" t="s">
        <v>306</v>
      </c>
      <c r="C218" s="15">
        <v>4244</v>
      </c>
      <c r="D218" s="17">
        <v>21</v>
      </c>
      <c r="E218" s="17">
        <v>4223</v>
      </c>
      <c r="F218" s="17">
        <v>9</v>
      </c>
      <c r="G218" s="17">
        <v>0</v>
      </c>
      <c r="H218" s="18">
        <v>9</v>
      </c>
      <c r="I218" s="25">
        <f t="shared" si="24"/>
        <v>20.95556078062544</v>
      </c>
      <c r="J218" s="25">
        <f t="shared" si="25"/>
        <v>4223.0444392193749</v>
      </c>
      <c r="K218" s="25">
        <f t="shared" si="26"/>
        <v>4.4439219374559136E-2</v>
      </c>
      <c r="L218" s="25">
        <f t="shared" si="27"/>
        <v>8.9555607806254418</v>
      </c>
      <c r="M218" s="25">
        <f t="shared" si="28"/>
        <v>-4.4439219374559136E-2</v>
      </c>
      <c r="N218" s="19">
        <f t="shared" si="29"/>
        <v>-100</v>
      </c>
      <c r="O218" s="2" t="str">
        <f t="shared" si="30"/>
        <v>not eligible for chi-square test</v>
      </c>
      <c r="S218" s="1" t="str">
        <f t="shared" si="31"/>
        <v>not eligible for chi-square testing</v>
      </c>
    </row>
    <row r="219" spans="1:19" x14ac:dyDescent="0.2">
      <c r="A219" s="1" t="s">
        <v>313</v>
      </c>
      <c r="B219" s="16" t="s">
        <v>314</v>
      </c>
      <c r="C219" s="15">
        <v>11871</v>
      </c>
      <c r="D219" s="17">
        <v>40</v>
      </c>
      <c r="E219" s="17">
        <v>11831</v>
      </c>
      <c r="F219" s="17">
        <v>49</v>
      </c>
      <c r="G219" s="17">
        <v>1</v>
      </c>
      <c r="H219" s="18">
        <v>48</v>
      </c>
      <c r="I219" s="25">
        <f t="shared" si="24"/>
        <v>40.831459731543625</v>
      </c>
      <c r="J219" s="25">
        <f t="shared" si="25"/>
        <v>11830.168540268456</v>
      </c>
      <c r="K219" s="25">
        <f t="shared" si="26"/>
        <v>0.16854026845637582</v>
      </c>
      <c r="L219" s="25">
        <f t="shared" si="27"/>
        <v>48.831459731543625</v>
      </c>
      <c r="M219" s="25">
        <f t="shared" si="28"/>
        <v>0.83145973154362418</v>
      </c>
      <c r="N219" s="19">
        <f t="shared" si="29"/>
        <v>493.33001493280244</v>
      </c>
      <c r="O219" s="2" t="str">
        <f t="shared" si="30"/>
        <v>not eligible for chi-square test</v>
      </c>
      <c r="S219" s="1" t="str">
        <f t="shared" si="31"/>
        <v>not eligible for chi-square testing</v>
      </c>
    </row>
    <row r="220" spans="1:19" x14ac:dyDescent="0.2">
      <c r="A220" s="1" t="s">
        <v>307</v>
      </c>
      <c r="B220" s="16" t="s">
        <v>308</v>
      </c>
      <c r="C220" s="15">
        <v>79</v>
      </c>
      <c r="D220" s="17">
        <v>0</v>
      </c>
      <c r="E220" s="17">
        <v>79</v>
      </c>
      <c r="F220" s="17">
        <v>0</v>
      </c>
      <c r="G220" s="17">
        <v>0</v>
      </c>
      <c r="H220" s="18">
        <v>0</v>
      </c>
      <c r="I220" s="25">
        <f t="shared" si="24"/>
        <v>0</v>
      </c>
      <c r="J220" s="25">
        <f t="shared" si="25"/>
        <v>79</v>
      </c>
      <c r="K220" s="25">
        <f t="shared" si="26"/>
        <v>0</v>
      </c>
      <c r="L220" s="25">
        <f t="shared" si="27"/>
        <v>0</v>
      </c>
      <c r="M220" s="25">
        <f t="shared" si="28"/>
        <v>0</v>
      </c>
      <c r="N220" s="19" t="e">
        <f t="shared" si="29"/>
        <v>#DIV/0!</v>
      </c>
      <c r="O220" s="2" t="str">
        <f t="shared" si="30"/>
        <v>not eligible for chi-square test</v>
      </c>
      <c r="S220" s="1" t="str">
        <f t="shared" si="31"/>
        <v>not eligible for chi-square testing</v>
      </c>
    </row>
    <row r="221" spans="1:19" x14ac:dyDescent="0.2">
      <c r="A221" s="1" t="s">
        <v>321</v>
      </c>
      <c r="B221" s="16" t="s">
        <v>322</v>
      </c>
      <c r="C221" s="15">
        <v>774</v>
      </c>
      <c r="D221" s="17">
        <v>12</v>
      </c>
      <c r="E221" s="17">
        <v>762</v>
      </c>
      <c r="F221" s="17">
        <v>0</v>
      </c>
      <c r="G221" s="17">
        <v>0</v>
      </c>
      <c r="H221" s="18">
        <v>0</v>
      </c>
      <c r="I221" s="25">
        <f t="shared" si="24"/>
        <v>12</v>
      </c>
      <c r="J221" s="25">
        <f t="shared" si="25"/>
        <v>762</v>
      </c>
      <c r="K221" s="25">
        <f t="shared" si="26"/>
        <v>0</v>
      </c>
      <c r="L221" s="25">
        <f t="shared" si="27"/>
        <v>0</v>
      </c>
      <c r="M221" s="25">
        <f t="shared" si="28"/>
        <v>0</v>
      </c>
      <c r="N221" s="19" t="e">
        <f t="shared" si="29"/>
        <v>#DIV/0!</v>
      </c>
      <c r="O221" s="2" t="str">
        <f t="shared" si="30"/>
        <v>not eligible for chi-square test</v>
      </c>
      <c r="S221" s="1" t="str">
        <f t="shared" si="31"/>
        <v>not eligible for chi-square testing</v>
      </c>
    </row>
    <row r="222" spans="1:19" x14ac:dyDescent="0.2">
      <c r="A222" s="1" t="s">
        <v>323</v>
      </c>
      <c r="B222" s="16" t="s">
        <v>324</v>
      </c>
      <c r="C222" s="15">
        <v>1651</v>
      </c>
      <c r="D222" s="17">
        <v>18</v>
      </c>
      <c r="E222" s="17">
        <v>1633</v>
      </c>
      <c r="F222" s="17">
        <v>0</v>
      </c>
      <c r="G222" s="17">
        <v>0</v>
      </c>
      <c r="H222" s="18">
        <v>0</v>
      </c>
      <c r="I222" s="25">
        <f t="shared" si="24"/>
        <v>18</v>
      </c>
      <c r="J222" s="25">
        <f t="shared" si="25"/>
        <v>1633</v>
      </c>
      <c r="K222" s="25">
        <f t="shared" si="26"/>
        <v>0</v>
      </c>
      <c r="L222" s="25">
        <f t="shared" si="27"/>
        <v>0</v>
      </c>
      <c r="M222" s="25">
        <f t="shared" si="28"/>
        <v>0</v>
      </c>
      <c r="N222" s="19" t="e">
        <f t="shared" si="29"/>
        <v>#DIV/0!</v>
      </c>
      <c r="O222" s="2" t="str">
        <f t="shared" si="30"/>
        <v>not eligible for chi-square test</v>
      </c>
      <c r="S222" s="1" t="str">
        <f t="shared" si="31"/>
        <v>not eligible for chi-square testing</v>
      </c>
    </row>
    <row r="223" spans="1:19" x14ac:dyDescent="0.2">
      <c r="A223" s="1" t="s">
        <v>213</v>
      </c>
      <c r="B223" s="16" t="s">
        <v>214</v>
      </c>
      <c r="C223" s="15">
        <v>886</v>
      </c>
      <c r="D223" s="17">
        <v>5</v>
      </c>
      <c r="E223" s="17">
        <v>881</v>
      </c>
      <c r="F223" s="17">
        <v>8</v>
      </c>
      <c r="G223" s="17">
        <v>0</v>
      </c>
      <c r="H223" s="18">
        <v>8</v>
      </c>
      <c r="I223" s="25">
        <f t="shared" si="24"/>
        <v>4.9552572706935125</v>
      </c>
      <c r="J223" s="25">
        <f t="shared" si="25"/>
        <v>881.04474272930645</v>
      </c>
      <c r="K223" s="25">
        <f t="shared" si="26"/>
        <v>4.4742729306487691E-2</v>
      </c>
      <c r="L223" s="25">
        <f t="shared" si="27"/>
        <v>7.9552572706935125</v>
      </c>
      <c r="M223" s="25">
        <f t="shared" si="28"/>
        <v>-4.4742729306487691E-2</v>
      </c>
      <c r="N223" s="19">
        <f t="shared" si="29"/>
        <v>-100</v>
      </c>
      <c r="O223" s="2" t="str">
        <f t="shared" si="30"/>
        <v>not eligible for chi-square test</v>
      </c>
      <c r="S223" s="1" t="str">
        <f t="shared" si="31"/>
        <v>not eligible for chi-square testing</v>
      </c>
    </row>
    <row r="224" spans="1:19" x14ac:dyDescent="0.2">
      <c r="A224" s="1" t="s">
        <v>529</v>
      </c>
      <c r="B224" s="16" t="s">
        <v>530</v>
      </c>
      <c r="C224" s="15">
        <v>1197</v>
      </c>
      <c r="D224" s="17">
        <v>71</v>
      </c>
      <c r="E224" s="17">
        <v>1126</v>
      </c>
      <c r="F224" s="17">
        <v>3</v>
      </c>
      <c r="G224" s="17">
        <v>0</v>
      </c>
      <c r="H224" s="18">
        <v>3</v>
      </c>
      <c r="I224" s="25">
        <f t="shared" si="24"/>
        <v>70.822500000000005</v>
      </c>
      <c r="J224" s="25">
        <f t="shared" si="25"/>
        <v>1126.1775</v>
      </c>
      <c r="K224" s="25">
        <f t="shared" si="26"/>
        <v>0.17749999999999999</v>
      </c>
      <c r="L224" s="25">
        <f t="shared" si="27"/>
        <v>2.8225000000000002</v>
      </c>
      <c r="M224" s="25">
        <f t="shared" si="28"/>
        <v>-0.17749999999999999</v>
      </c>
      <c r="N224" s="19">
        <f t="shared" si="29"/>
        <v>-100</v>
      </c>
      <c r="O224" s="2" t="str">
        <f t="shared" si="30"/>
        <v>not eligible for chi-square test</v>
      </c>
      <c r="S224" s="1" t="str">
        <f t="shared" si="31"/>
        <v>not eligible for chi-square testing</v>
      </c>
    </row>
    <row r="225" spans="1:19" x14ac:dyDescent="0.2">
      <c r="A225" s="1" t="s">
        <v>567</v>
      </c>
      <c r="B225" s="16" t="s">
        <v>568</v>
      </c>
      <c r="C225" s="15">
        <v>1128</v>
      </c>
      <c r="D225" s="17">
        <v>19</v>
      </c>
      <c r="E225" s="17">
        <v>1109</v>
      </c>
      <c r="F225" s="17">
        <v>1</v>
      </c>
      <c r="G225" s="17">
        <v>0</v>
      </c>
      <c r="H225" s="18">
        <v>1</v>
      </c>
      <c r="I225" s="25">
        <f t="shared" si="24"/>
        <v>18.983170947741364</v>
      </c>
      <c r="J225" s="25">
        <f t="shared" si="25"/>
        <v>1109.0168290522586</v>
      </c>
      <c r="K225" s="25">
        <f t="shared" si="26"/>
        <v>1.682905225863596E-2</v>
      </c>
      <c r="L225" s="25">
        <f t="shared" si="27"/>
        <v>0.98317094774136404</v>
      </c>
      <c r="M225" s="25">
        <f t="shared" si="28"/>
        <v>-1.682905225863596E-2</v>
      </c>
      <c r="N225" s="19">
        <f t="shared" si="29"/>
        <v>-100</v>
      </c>
      <c r="O225" s="2" t="str">
        <f t="shared" si="30"/>
        <v>not eligible for chi-square test</v>
      </c>
      <c r="S225" s="1" t="str">
        <f t="shared" si="31"/>
        <v>not eligible for chi-square testing</v>
      </c>
    </row>
    <row r="226" spans="1:19" x14ac:dyDescent="0.2">
      <c r="A226" s="1" t="s">
        <v>327</v>
      </c>
      <c r="B226" s="16" t="s">
        <v>328</v>
      </c>
      <c r="C226" s="15">
        <v>2553</v>
      </c>
      <c r="D226" s="17">
        <v>61</v>
      </c>
      <c r="E226" s="17">
        <v>2492</v>
      </c>
      <c r="F226" s="17">
        <v>18</v>
      </c>
      <c r="G226" s="17">
        <v>0</v>
      </c>
      <c r="H226" s="18">
        <v>18</v>
      </c>
      <c r="I226" s="25">
        <f t="shared" si="24"/>
        <v>60.572928821470249</v>
      </c>
      <c r="J226" s="25">
        <f t="shared" si="25"/>
        <v>2492.4270711785298</v>
      </c>
      <c r="K226" s="25">
        <f t="shared" si="26"/>
        <v>0.42707117852975496</v>
      </c>
      <c r="L226" s="25">
        <f t="shared" si="27"/>
        <v>17.572928821470246</v>
      </c>
      <c r="M226" s="25">
        <f t="shared" si="28"/>
        <v>-0.42707117852975496</v>
      </c>
      <c r="N226" s="19">
        <f t="shared" si="29"/>
        <v>-100</v>
      </c>
      <c r="O226" s="2" t="str">
        <f t="shared" si="30"/>
        <v>not eligible for chi-square test</v>
      </c>
      <c r="S226" s="1" t="str">
        <f t="shared" si="31"/>
        <v>not eligible for chi-square testing</v>
      </c>
    </row>
    <row r="227" spans="1:19" x14ac:dyDescent="0.2">
      <c r="A227" s="1" t="s">
        <v>559</v>
      </c>
      <c r="B227" s="16" t="s">
        <v>560</v>
      </c>
      <c r="C227" s="15">
        <v>38</v>
      </c>
      <c r="D227" s="17">
        <v>0</v>
      </c>
      <c r="E227" s="17">
        <v>38</v>
      </c>
      <c r="F227" s="17">
        <v>1</v>
      </c>
      <c r="G227" s="17">
        <v>0</v>
      </c>
      <c r="H227" s="18">
        <v>1</v>
      </c>
      <c r="I227" s="25">
        <f t="shared" si="24"/>
        <v>0</v>
      </c>
      <c r="J227" s="25">
        <f t="shared" si="25"/>
        <v>38</v>
      </c>
      <c r="K227" s="25">
        <f t="shared" si="26"/>
        <v>0</v>
      </c>
      <c r="L227" s="25">
        <f t="shared" si="27"/>
        <v>1</v>
      </c>
      <c r="M227" s="25">
        <f t="shared" si="28"/>
        <v>0</v>
      </c>
      <c r="N227" s="19" t="e">
        <f t="shared" si="29"/>
        <v>#DIV/0!</v>
      </c>
      <c r="O227" s="2" t="str">
        <f t="shared" si="30"/>
        <v>not eligible for chi-square test</v>
      </c>
      <c r="S227" s="1" t="str">
        <f t="shared" si="31"/>
        <v>not eligible for chi-square testing</v>
      </c>
    </row>
    <row r="228" spans="1:19" x14ac:dyDescent="0.2">
      <c r="A228" s="1" t="s">
        <v>121</v>
      </c>
      <c r="B228" s="16" t="s">
        <v>122</v>
      </c>
      <c r="C228" s="15">
        <v>85</v>
      </c>
      <c r="D228" s="17">
        <v>0</v>
      </c>
      <c r="E228" s="17">
        <v>85</v>
      </c>
      <c r="F228" s="17">
        <v>0</v>
      </c>
      <c r="G228" s="17">
        <v>0</v>
      </c>
      <c r="H228" s="18">
        <v>0</v>
      </c>
      <c r="I228" s="25">
        <f t="shared" si="24"/>
        <v>0</v>
      </c>
      <c r="J228" s="25">
        <f t="shared" si="25"/>
        <v>85</v>
      </c>
      <c r="K228" s="25">
        <f t="shared" si="26"/>
        <v>0</v>
      </c>
      <c r="L228" s="25">
        <f t="shared" si="27"/>
        <v>0</v>
      </c>
      <c r="M228" s="25">
        <f t="shared" si="28"/>
        <v>0</v>
      </c>
      <c r="N228" s="19" t="e">
        <f t="shared" si="29"/>
        <v>#DIV/0!</v>
      </c>
      <c r="O228" s="20" t="str">
        <f t="shared" si="30"/>
        <v>not eligible for chi-square test</v>
      </c>
      <c r="P228" s="20"/>
      <c r="S228" s="1" t="str">
        <f t="shared" si="31"/>
        <v>not eligible for chi-square testing</v>
      </c>
    </row>
    <row r="229" spans="1:19" x14ac:dyDescent="0.2">
      <c r="A229" s="1" t="s">
        <v>149</v>
      </c>
      <c r="B229" s="16" t="s">
        <v>150</v>
      </c>
      <c r="C229" s="15">
        <v>165</v>
      </c>
      <c r="D229" s="17">
        <v>3</v>
      </c>
      <c r="E229" s="17">
        <v>162</v>
      </c>
      <c r="F229" s="17">
        <v>1</v>
      </c>
      <c r="G229" s="17">
        <v>0</v>
      </c>
      <c r="H229" s="18">
        <v>1</v>
      </c>
      <c r="I229" s="25">
        <f t="shared" si="24"/>
        <v>2.9819277108433737</v>
      </c>
      <c r="J229" s="25">
        <f t="shared" si="25"/>
        <v>162.01807228915663</v>
      </c>
      <c r="K229" s="25">
        <f t="shared" si="26"/>
        <v>1.8072289156626509E-2</v>
      </c>
      <c r="L229" s="25">
        <f t="shared" si="27"/>
        <v>0.98192771084337349</v>
      </c>
      <c r="M229" s="25">
        <f t="shared" si="28"/>
        <v>-1.8072289156626509E-2</v>
      </c>
      <c r="N229" s="19">
        <f t="shared" si="29"/>
        <v>-100</v>
      </c>
      <c r="O229" s="2" t="str">
        <f t="shared" si="30"/>
        <v>not eligible for chi-square test</v>
      </c>
      <c r="S229" s="1" t="str">
        <f t="shared" si="31"/>
        <v>not eligible for chi-square testing</v>
      </c>
    </row>
    <row r="230" spans="1:19" x14ac:dyDescent="0.2">
      <c r="A230" s="1" t="s">
        <v>409</v>
      </c>
      <c r="B230" s="16" t="s">
        <v>410</v>
      </c>
      <c r="C230" s="15">
        <v>439</v>
      </c>
      <c r="D230" s="17">
        <v>0</v>
      </c>
      <c r="E230" s="17">
        <v>439</v>
      </c>
      <c r="F230" s="17">
        <v>1</v>
      </c>
      <c r="G230" s="17">
        <v>0</v>
      </c>
      <c r="H230" s="18">
        <v>1</v>
      </c>
      <c r="I230" s="25">
        <f t="shared" si="24"/>
        <v>0</v>
      </c>
      <c r="J230" s="25">
        <f t="shared" si="25"/>
        <v>439</v>
      </c>
      <c r="K230" s="25">
        <f t="shared" si="26"/>
        <v>0</v>
      </c>
      <c r="L230" s="25">
        <f t="shared" si="27"/>
        <v>1</v>
      </c>
      <c r="M230" s="25">
        <f t="shared" si="28"/>
        <v>0</v>
      </c>
      <c r="N230" s="19" t="e">
        <f t="shared" si="29"/>
        <v>#DIV/0!</v>
      </c>
      <c r="O230" s="2" t="str">
        <f t="shared" si="30"/>
        <v>not eligible for chi-square test</v>
      </c>
      <c r="S230" s="1" t="str">
        <f t="shared" si="31"/>
        <v>not eligible for chi-square testing</v>
      </c>
    </row>
    <row r="231" spans="1:19" x14ac:dyDescent="0.2">
      <c r="A231" s="1" t="s">
        <v>329</v>
      </c>
      <c r="B231" s="16" t="s">
        <v>330</v>
      </c>
      <c r="C231" s="15">
        <v>226</v>
      </c>
      <c r="D231" s="17">
        <v>3</v>
      </c>
      <c r="E231" s="17">
        <v>223</v>
      </c>
      <c r="F231" s="17">
        <v>0</v>
      </c>
      <c r="G231" s="17">
        <v>0</v>
      </c>
      <c r="H231" s="18">
        <v>0</v>
      </c>
      <c r="I231" s="25">
        <f t="shared" si="24"/>
        <v>3</v>
      </c>
      <c r="J231" s="25">
        <f t="shared" si="25"/>
        <v>223</v>
      </c>
      <c r="K231" s="25">
        <f t="shared" si="26"/>
        <v>0</v>
      </c>
      <c r="L231" s="25">
        <f t="shared" si="27"/>
        <v>0</v>
      </c>
      <c r="M231" s="25">
        <f t="shared" si="28"/>
        <v>0</v>
      </c>
      <c r="N231" s="19" t="e">
        <f t="shared" si="29"/>
        <v>#DIV/0!</v>
      </c>
      <c r="O231" s="2" t="str">
        <f t="shared" si="30"/>
        <v>not eligible for chi-square test</v>
      </c>
      <c r="S231" s="1" t="str">
        <f t="shared" si="31"/>
        <v>not eligible for chi-square testing</v>
      </c>
    </row>
    <row r="232" spans="1:19" x14ac:dyDescent="0.2">
      <c r="A232" s="1" t="s">
        <v>535</v>
      </c>
      <c r="B232" s="16" t="s">
        <v>536</v>
      </c>
      <c r="C232" s="15">
        <v>25</v>
      </c>
      <c r="D232" s="17">
        <v>0</v>
      </c>
      <c r="E232" s="17">
        <v>25</v>
      </c>
      <c r="F232" s="17">
        <v>0</v>
      </c>
      <c r="G232" s="17">
        <v>0</v>
      </c>
      <c r="H232" s="18">
        <v>0</v>
      </c>
      <c r="I232" s="25">
        <f t="shared" si="24"/>
        <v>0</v>
      </c>
      <c r="J232" s="25">
        <f t="shared" si="25"/>
        <v>25</v>
      </c>
      <c r="K232" s="25">
        <f t="shared" si="26"/>
        <v>0</v>
      </c>
      <c r="L232" s="25">
        <f t="shared" si="27"/>
        <v>0</v>
      </c>
      <c r="M232" s="25">
        <f t="shared" si="28"/>
        <v>0</v>
      </c>
      <c r="N232" s="19" t="e">
        <f t="shared" si="29"/>
        <v>#DIV/0!</v>
      </c>
      <c r="O232" s="2" t="str">
        <f t="shared" si="30"/>
        <v>not eligible for chi-square test</v>
      </c>
      <c r="S232" s="1" t="str">
        <f t="shared" si="31"/>
        <v>not eligible for chi-square testing</v>
      </c>
    </row>
    <row r="233" spans="1:19" x14ac:dyDescent="0.2">
      <c r="A233" s="1" t="s">
        <v>531</v>
      </c>
      <c r="B233" s="16" t="s">
        <v>532</v>
      </c>
      <c r="C233" s="15">
        <v>627</v>
      </c>
      <c r="D233" s="17">
        <v>0</v>
      </c>
      <c r="E233" s="17">
        <v>627</v>
      </c>
      <c r="F233" s="17">
        <v>0</v>
      </c>
      <c r="G233" s="17">
        <v>0</v>
      </c>
      <c r="H233" s="18">
        <v>0</v>
      </c>
      <c r="I233" s="25">
        <f t="shared" si="24"/>
        <v>0</v>
      </c>
      <c r="J233" s="25">
        <f t="shared" si="25"/>
        <v>627</v>
      </c>
      <c r="K233" s="25">
        <f t="shared" si="26"/>
        <v>0</v>
      </c>
      <c r="L233" s="25">
        <f t="shared" si="27"/>
        <v>0</v>
      </c>
      <c r="M233" s="25">
        <f t="shared" si="28"/>
        <v>0</v>
      </c>
      <c r="N233" s="19" t="e">
        <f t="shared" si="29"/>
        <v>#DIV/0!</v>
      </c>
      <c r="O233" s="2" t="str">
        <f t="shared" si="30"/>
        <v>not eligible for chi-square test</v>
      </c>
      <c r="S233" s="1" t="str">
        <f t="shared" si="31"/>
        <v>not eligible for chi-square testing</v>
      </c>
    </row>
    <row r="234" spans="1:19" x14ac:dyDescent="0.2">
      <c r="A234" s="1" t="s">
        <v>541</v>
      </c>
      <c r="B234" s="16" t="s">
        <v>542</v>
      </c>
      <c r="C234" s="15">
        <v>3862</v>
      </c>
      <c r="D234" s="17">
        <v>122</v>
      </c>
      <c r="E234" s="17">
        <v>3740</v>
      </c>
      <c r="F234" s="17">
        <v>4</v>
      </c>
      <c r="G234" s="17">
        <v>0</v>
      </c>
      <c r="H234" s="18">
        <v>4</v>
      </c>
      <c r="I234" s="25">
        <f t="shared" si="24"/>
        <v>121.87377133988619</v>
      </c>
      <c r="J234" s="25">
        <f t="shared" si="25"/>
        <v>3740.1262286601141</v>
      </c>
      <c r="K234" s="25">
        <f t="shared" si="26"/>
        <v>0.12622866011381273</v>
      </c>
      <c r="L234" s="25">
        <f t="shared" si="27"/>
        <v>3.8737713398861873</v>
      </c>
      <c r="M234" s="25">
        <f t="shared" si="28"/>
        <v>-0.12622866011381273</v>
      </c>
      <c r="N234" s="19">
        <f t="shared" si="29"/>
        <v>-100</v>
      </c>
      <c r="O234" s="2" t="str">
        <f t="shared" si="30"/>
        <v>not eligible for chi-square test</v>
      </c>
      <c r="S234" s="1" t="str">
        <f t="shared" si="31"/>
        <v>not eligible for chi-square testing</v>
      </c>
    </row>
    <row r="235" spans="1:19" x14ac:dyDescent="0.2">
      <c r="A235" s="1" t="s">
        <v>543</v>
      </c>
      <c r="B235" s="16" t="s">
        <v>544</v>
      </c>
      <c r="C235" s="15">
        <v>104</v>
      </c>
      <c r="D235" s="17">
        <v>1</v>
      </c>
      <c r="E235" s="17">
        <v>103</v>
      </c>
      <c r="F235" s="17">
        <v>0</v>
      </c>
      <c r="G235" s="17">
        <v>0</v>
      </c>
      <c r="H235" s="18">
        <v>0</v>
      </c>
      <c r="I235" s="25">
        <f t="shared" si="24"/>
        <v>1</v>
      </c>
      <c r="J235" s="25">
        <f t="shared" si="25"/>
        <v>103</v>
      </c>
      <c r="K235" s="25">
        <f t="shared" si="26"/>
        <v>0</v>
      </c>
      <c r="L235" s="25">
        <f t="shared" si="27"/>
        <v>0</v>
      </c>
      <c r="M235" s="25">
        <f t="shared" si="28"/>
        <v>0</v>
      </c>
      <c r="N235" s="19" t="e">
        <f t="shared" si="29"/>
        <v>#DIV/0!</v>
      </c>
      <c r="O235" s="2" t="str">
        <f t="shared" si="30"/>
        <v>not eligible for chi-square test</v>
      </c>
      <c r="S235" s="1" t="str">
        <f t="shared" si="31"/>
        <v>not eligible for chi-square testing</v>
      </c>
    </row>
    <row r="236" spans="1:19" x14ac:dyDescent="0.2">
      <c r="A236" s="1" t="s">
        <v>337</v>
      </c>
      <c r="B236" s="16" t="s">
        <v>338</v>
      </c>
      <c r="C236" s="15">
        <v>5283</v>
      </c>
      <c r="D236" s="17">
        <v>37</v>
      </c>
      <c r="E236" s="17">
        <v>5246</v>
      </c>
      <c r="F236" s="17">
        <v>70</v>
      </c>
      <c r="G236" s="17">
        <v>0</v>
      </c>
      <c r="H236" s="18">
        <v>70</v>
      </c>
      <c r="I236" s="25">
        <f t="shared" si="24"/>
        <v>36.516159163086122</v>
      </c>
      <c r="J236" s="25">
        <f t="shared" si="25"/>
        <v>5246.4838408369142</v>
      </c>
      <c r="K236" s="25">
        <f t="shared" si="26"/>
        <v>0.48384083691388002</v>
      </c>
      <c r="L236" s="25">
        <f t="shared" si="27"/>
        <v>69.516159163086115</v>
      </c>
      <c r="M236" s="25">
        <f t="shared" si="28"/>
        <v>-0.48384083691388002</v>
      </c>
      <c r="N236" s="19">
        <f t="shared" si="29"/>
        <v>-100</v>
      </c>
      <c r="O236" s="2" t="str">
        <f t="shared" si="30"/>
        <v>not eligible for chi-square test</v>
      </c>
      <c r="S236" s="1" t="str">
        <f t="shared" si="31"/>
        <v>not eligible for chi-square testing</v>
      </c>
    </row>
    <row r="237" spans="1:19" x14ac:dyDescent="0.2">
      <c r="A237" s="1" t="s">
        <v>339</v>
      </c>
      <c r="B237" s="16" t="s">
        <v>340</v>
      </c>
      <c r="C237" s="15">
        <v>967</v>
      </c>
      <c r="D237" s="17">
        <v>23</v>
      </c>
      <c r="E237" s="17">
        <v>944</v>
      </c>
      <c r="F237" s="17">
        <v>5</v>
      </c>
      <c r="G237" s="17">
        <v>0</v>
      </c>
      <c r="H237" s="18">
        <v>5</v>
      </c>
      <c r="I237" s="25">
        <f t="shared" si="24"/>
        <v>22.881687242798357</v>
      </c>
      <c r="J237" s="25">
        <f t="shared" si="25"/>
        <v>944.11831275720169</v>
      </c>
      <c r="K237" s="25">
        <f t="shared" si="26"/>
        <v>0.11831275720164609</v>
      </c>
      <c r="L237" s="25">
        <f t="shared" si="27"/>
        <v>4.8816872427983542</v>
      </c>
      <c r="M237" s="25">
        <f t="shared" si="28"/>
        <v>-0.11831275720164609</v>
      </c>
      <c r="N237" s="19">
        <f t="shared" si="29"/>
        <v>-100</v>
      </c>
      <c r="O237" s="2" t="str">
        <f t="shared" si="30"/>
        <v>not eligible for chi-square test</v>
      </c>
      <c r="S237" s="1" t="str">
        <f t="shared" si="31"/>
        <v>not eligible for chi-square testing</v>
      </c>
    </row>
    <row r="238" spans="1:19" x14ac:dyDescent="0.2">
      <c r="A238" s="1" t="s">
        <v>345</v>
      </c>
      <c r="B238" s="16" t="s">
        <v>346</v>
      </c>
      <c r="C238" s="15">
        <v>2053</v>
      </c>
      <c r="D238" s="17">
        <v>87</v>
      </c>
      <c r="E238" s="17">
        <v>1966</v>
      </c>
      <c r="F238" s="17">
        <v>7</v>
      </c>
      <c r="G238" s="17">
        <v>0</v>
      </c>
      <c r="H238" s="18">
        <v>7</v>
      </c>
      <c r="I238" s="25">
        <f t="shared" si="24"/>
        <v>86.704368932038832</v>
      </c>
      <c r="J238" s="25">
        <f t="shared" si="25"/>
        <v>1966.295631067961</v>
      </c>
      <c r="K238" s="25">
        <f t="shared" si="26"/>
        <v>0.29563106796116506</v>
      </c>
      <c r="L238" s="25">
        <f t="shared" si="27"/>
        <v>6.7043689320388351</v>
      </c>
      <c r="M238" s="25">
        <f t="shared" si="28"/>
        <v>-0.29563106796116506</v>
      </c>
      <c r="N238" s="19">
        <f t="shared" si="29"/>
        <v>-100</v>
      </c>
      <c r="O238" s="2" t="str">
        <f t="shared" si="30"/>
        <v>not eligible for chi-square test</v>
      </c>
      <c r="S238" s="1" t="str">
        <f t="shared" si="31"/>
        <v>not eligible for chi-square testing</v>
      </c>
    </row>
    <row r="239" spans="1:19" x14ac:dyDescent="0.2">
      <c r="A239" s="1" t="s">
        <v>133</v>
      </c>
      <c r="B239" s="16" t="s">
        <v>134</v>
      </c>
      <c r="C239" s="15">
        <v>1510</v>
      </c>
      <c r="D239" s="17">
        <v>18</v>
      </c>
      <c r="E239" s="17">
        <v>1492</v>
      </c>
      <c r="F239" s="17">
        <v>1</v>
      </c>
      <c r="G239" s="17">
        <v>0</v>
      </c>
      <c r="H239" s="18">
        <v>1</v>
      </c>
      <c r="I239" s="25">
        <f t="shared" si="24"/>
        <v>17.988087359364659</v>
      </c>
      <c r="J239" s="25">
        <f t="shared" si="25"/>
        <v>1492.0119126406353</v>
      </c>
      <c r="K239" s="25">
        <f t="shared" si="26"/>
        <v>1.1912640635340834E-2</v>
      </c>
      <c r="L239" s="25">
        <f t="shared" si="27"/>
        <v>0.98808735936465919</v>
      </c>
      <c r="M239" s="25">
        <f t="shared" si="28"/>
        <v>-1.1912640635340834E-2</v>
      </c>
      <c r="N239" s="19">
        <f t="shared" si="29"/>
        <v>-100</v>
      </c>
      <c r="O239" s="2" t="str">
        <f t="shared" si="30"/>
        <v>not eligible for chi-square test</v>
      </c>
      <c r="S239" s="1" t="str">
        <f t="shared" si="31"/>
        <v>not eligible for chi-square testing</v>
      </c>
    </row>
    <row r="240" spans="1:19" x14ac:dyDescent="0.2">
      <c r="A240" s="1" t="s">
        <v>443</v>
      </c>
      <c r="B240" s="16" t="s">
        <v>444</v>
      </c>
      <c r="C240" s="15">
        <v>13</v>
      </c>
      <c r="D240" s="17">
        <v>0</v>
      </c>
      <c r="E240" s="17">
        <v>13</v>
      </c>
      <c r="F240" s="17">
        <v>0</v>
      </c>
      <c r="G240" s="17">
        <v>0</v>
      </c>
      <c r="H240" s="18">
        <v>0</v>
      </c>
      <c r="I240" s="25">
        <f t="shared" si="24"/>
        <v>0</v>
      </c>
      <c r="J240" s="25">
        <f t="shared" si="25"/>
        <v>13</v>
      </c>
      <c r="K240" s="25">
        <f t="shared" si="26"/>
        <v>0</v>
      </c>
      <c r="L240" s="25">
        <f t="shared" si="27"/>
        <v>0</v>
      </c>
      <c r="M240" s="25">
        <f t="shared" si="28"/>
        <v>0</v>
      </c>
      <c r="N240" s="19" t="e">
        <f t="shared" si="29"/>
        <v>#DIV/0!</v>
      </c>
      <c r="O240" s="2" t="str">
        <f t="shared" si="30"/>
        <v>not eligible for chi-square test</v>
      </c>
      <c r="S240" s="1" t="str">
        <f t="shared" si="31"/>
        <v>not eligible for chi-square testing</v>
      </c>
    </row>
    <row r="241" spans="1:19" x14ac:dyDescent="0.2">
      <c r="A241" s="1" t="s">
        <v>361</v>
      </c>
      <c r="B241" s="16" t="s">
        <v>362</v>
      </c>
      <c r="C241" s="15">
        <v>82</v>
      </c>
      <c r="D241" s="17">
        <v>11</v>
      </c>
      <c r="E241" s="17">
        <v>71</v>
      </c>
      <c r="F241" s="17">
        <v>0</v>
      </c>
      <c r="G241" s="17">
        <v>0</v>
      </c>
      <c r="H241" s="18">
        <v>0</v>
      </c>
      <c r="I241" s="25">
        <f t="shared" si="24"/>
        <v>11</v>
      </c>
      <c r="J241" s="25">
        <f t="shared" si="25"/>
        <v>71</v>
      </c>
      <c r="K241" s="25">
        <f t="shared" si="26"/>
        <v>0</v>
      </c>
      <c r="L241" s="25">
        <f t="shared" si="27"/>
        <v>0</v>
      </c>
      <c r="M241" s="25">
        <f t="shared" si="28"/>
        <v>0</v>
      </c>
      <c r="N241" s="19" t="e">
        <f t="shared" si="29"/>
        <v>#DIV/0!</v>
      </c>
      <c r="O241" s="2" t="str">
        <f t="shared" si="30"/>
        <v>not eligible for chi-square test</v>
      </c>
      <c r="S241" s="1" t="str">
        <f t="shared" si="31"/>
        <v>not eligible for chi-square testing</v>
      </c>
    </row>
    <row r="242" spans="1:19" x14ac:dyDescent="0.2">
      <c r="A242" s="1" t="s">
        <v>333</v>
      </c>
      <c r="B242" s="16" t="s">
        <v>334</v>
      </c>
      <c r="C242" s="15">
        <v>2739</v>
      </c>
      <c r="D242" s="17">
        <v>33</v>
      </c>
      <c r="E242" s="17">
        <v>2706</v>
      </c>
      <c r="F242" s="17">
        <v>10</v>
      </c>
      <c r="G242" s="17">
        <v>0</v>
      </c>
      <c r="H242" s="18">
        <v>10</v>
      </c>
      <c r="I242" s="25">
        <f t="shared" si="24"/>
        <v>32.879956347762821</v>
      </c>
      <c r="J242" s="25">
        <f t="shared" si="25"/>
        <v>2706.1200436522372</v>
      </c>
      <c r="K242" s="25">
        <f t="shared" si="26"/>
        <v>0.12004365223717715</v>
      </c>
      <c r="L242" s="25">
        <f t="shared" si="27"/>
        <v>9.8799563477628229</v>
      </c>
      <c r="M242" s="25">
        <f t="shared" si="28"/>
        <v>-0.12004365223717715</v>
      </c>
      <c r="N242" s="19">
        <f t="shared" si="29"/>
        <v>-100</v>
      </c>
      <c r="O242" s="2" t="str">
        <f t="shared" si="30"/>
        <v>not eligible for chi-square test</v>
      </c>
      <c r="S242" s="1" t="str">
        <f t="shared" si="31"/>
        <v>not eligible for chi-square testing</v>
      </c>
    </row>
    <row r="243" spans="1:19" x14ac:dyDescent="0.2">
      <c r="A243" s="1" t="s">
        <v>365</v>
      </c>
      <c r="B243" s="16" t="s">
        <v>366</v>
      </c>
      <c r="C243" s="15">
        <v>543</v>
      </c>
      <c r="D243" s="17">
        <v>15</v>
      </c>
      <c r="E243" s="17">
        <v>528</v>
      </c>
      <c r="F243" s="17">
        <v>0</v>
      </c>
      <c r="G243" s="17">
        <v>0</v>
      </c>
      <c r="H243" s="18">
        <v>0</v>
      </c>
      <c r="I243" s="25">
        <f t="shared" si="24"/>
        <v>15</v>
      </c>
      <c r="J243" s="25">
        <f t="shared" si="25"/>
        <v>528</v>
      </c>
      <c r="K243" s="25">
        <f t="shared" si="26"/>
        <v>0</v>
      </c>
      <c r="L243" s="25">
        <f t="shared" si="27"/>
        <v>0</v>
      </c>
      <c r="M243" s="25">
        <f t="shared" si="28"/>
        <v>0</v>
      </c>
      <c r="N243" s="19" t="e">
        <f t="shared" si="29"/>
        <v>#DIV/0!</v>
      </c>
      <c r="O243" s="2" t="str">
        <f t="shared" si="30"/>
        <v>not eligible for chi-square test</v>
      </c>
      <c r="S243" s="1" t="str">
        <f t="shared" si="31"/>
        <v>not eligible for chi-square testing</v>
      </c>
    </row>
    <row r="244" spans="1:19" x14ac:dyDescent="0.2">
      <c r="A244" s="1" t="s">
        <v>17</v>
      </c>
      <c r="B244" s="16" t="s">
        <v>18</v>
      </c>
      <c r="C244" s="15">
        <v>264</v>
      </c>
      <c r="D244" s="17">
        <v>9</v>
      </c>
      <c r="E244" s="17">
        <v>255</v>
      </c>
      <c r="F244" s="17">
        <v>0</v>
      </c>
      <c r="G244" s="17">
        <v>0</v>
      </c>
      <c r="H244" s="18">
        <v>0</v>
      </c>
      <c r="I244" s="25">
        <f t="shared" si="24"/>
        <v>9</v>
      </c>
      <c r="J244" s="25">
        <f t="shared" si="25"/>
        <v>255</v>
      </c>
      <c r="K244" s="25">
        <f t="shared" si="26"/>
        <v>0</v>
      </c>
      <c r="L244" s="25">
        <f t="shared" si="27"/>
        <v>0</v>
      </c>
      <c r="M244" s="25">
        <f t="shared" si="28"/>
        <v>0</v>
      </c>
      <c r="N244" s="19" t="e">
        <f t="shared" si="29"/>
        <v>#DIV/0!</v>
      </c>
      <c r="O244" s="20" t="str">
        <f t="shared" si="30"/>
        <v>not eligible for chi-square test</v>
      </c>
      <c r="P244" s="20"/>
      <c r="S244" s="1" t="str">
        <f t="shared" si="31"/>
        <v>not eligible for chi-square testing</v>
      </c>
    </row>
    <row r="245" spans="1:19" x14ac:dyDescent="0.2">
      <c r="A245" s="1" t="s">
        <v>371</v>
      </c>
      <c r="B245" s="16" t="s">
        <v>372</v>
      </c>
      <c r="C245" s="15">
        <v>743</v>
      </c>
      <c r="D245" s="17">
        <v>23</v>
      </c>
      <c r="E245" s="17">
        <v>720</v>
      </c>
      <c r="F245" s="17">
        <v>5</v>
      </c>
      <c r="G245" s="17">
        <v>0</v>
      </c>
      <c r="H245" s="18">
        <v>5</v>
      </c>
      <c r="I245" s="25">
        <f t="shared" si="24"/>
        <v>22.846256684491976</v>
      </c>
      <c r="J245" s="25">
        <f t="shared" si="25"/>
        <v>720.153743315508</v>
      </c>
      <c r="K245" s="25">
        <f t="shared" si="26"/>
        <v>0.15374331550802139</v>
      </c>
      <c r="L245" s="25">
        <f t="shared" si="27"/>
        <v>4.8462566844919781</v>
      </c>
      <c r="M245" s="25">
        <f t="shared" si="28"/>
        <v>-0.15374331550802139</v>
      </c>
      <c r="N245" s="19">
        <f t="shared" si="29"/>
        <v>-100</v>
      </c>
      <c r="O245" s="2" t="str">
        <f t="shared" si="30"/>
        <v>not eligible for chi-square test</v>
      </c>
      <c r="S245" s="1" t="str">
        <f t="shared" si="31"/>
        <v>not eligible for chi-square testing</v>
      </c>
    </row>
    <row r="246" spans="1:19" x14ac:dyDescent="0.2">
      <c r="A246" s="1" t="s">
        <v>283</v>
      </c>
      <c r="B246" s="16" t="s">
        <v>284</v>
      </c>
      <c r="C246" s="15">
        <v>342</v>
      </c>
      <c r="D246" s="17">
        <v>14</v>
      </c>
      <c r="E246" s="17">
        <v>328</v>
      </c>
      <c r="F246" s="17">
        <v>2</v>
      </c>
      <c r="G246" s="17">
        <v>0</v>
      </c>
      <c r="H246" s="18">
        <v>2</v>
      </c>
      <c r="I246" s="25">
        <f t="shared" si="24"/>
        <v>13.918604651162791</v>
      </c>
      <c r="J246" s="25">
        <f t="shared" si="25"/>
        <v>328.08139534883719</v>
      </c>
      <c r="K246" s="25">
        <f t="shared" si="26"/>
        <v>8.1395348837209308E-2</v>
      </c>
      <c r="L246" s="25">
        <f t="shared" si="27"/>
        <v>1.9186046511627908</v>
      </c>
      <c r="M246" s="25">
        <f t="shared" si="28"/>
        <v>-8.1395348837209308E-2</v>
      </c>
      <c r="N246" s="19">
        <f t="shared" si="29"/>
        <v>-100</v>
      </c>
      <c r="O246" s="2" t="str">
        <f t="shared" si="30"/>
        <v>not eligible for chi-square test</v>
      </c>
      <c r="S246" s="1" t="str">
        <f t="shared" si="31"/>
        <v>not eligible for chi-square testing</v>
      </c>
    </row>
    <row r="247" spans="1:19" x14ac:dyDescent="0.2">
      <c r="A247" s="1" t="s">
        <v>181</v>
      </c>
      <c r="B247" s="16" t="s">
        <v>182</v>
      </c>
      <c r="C247" s="15">
        <v>1157</v>
      </c>
      <c r="D247" s="17">
        <v>19</v>
      </c>
      <c r="E247" s="17">
        <v>1138</v>
      </c>
      <c r="F247" s="17">
        <v>0</v>
      </c>
      <c r="G247" s="17">
        <v>0</v>
      </c>
      <c r="H247" s="18">
        <v>0</v>
      </c>
      <c r="I247" s="25">
        <f t="shared" si="24"/>
        <v>19</v>
      </c>
      <c r="J247" s="25">
        <f t="shared" si="25"/>
        <v>1138</v>
      </c>
      <c r="K247" s="25">
        <f t="shared" si="26"/>
        <v>0</v>
      </c>
      <c r="L247" s="25">
        <f t="shared" si="27"/>
        <v>0</v>
      </c>
      <c r="M247" s="25">
        <f t="shared" si="28"/>
        <v>0</v>
      </c>
      <c r="N247" s="19" t="e">
        <f t="shared" si="29"/>
        <v>#DIV/0!</v>
      </c>
      <c r="O247" s="2" t="str">
        <f t="shared" si="30"/>
        <v>not eligible for chi-square test</v>
      </c>
      <c r="S247" s="1" t="str">
        <f t="shared" si="31"/>
        <v>not eligible for chi-square testing</v>
      </c>
    </row>
    <row r="248" spans="1:19" x14ac:dyDescent="0.2">
      <c r="A248" s="1" t="s">
        <v>381</v>
      </c>
      <c r="B248" s="16" t="s">
        <v>382</v>
      </c>
      <c r="C248" s="15">
        <v>2979</v>
      </c>
      <c r="D248" s="17">
        <v>20</v>
      </c>
      <c r="E248" s="17">
        <v>2959</v>
      </c>
      <c r="F248" s="17">
        <v>17</v>
      </c>
      <c r="G248" s="17">
        <v>0</v>
      </c>
      <c r="H248" s="18">
        <v>17</v>
      </c>
      <c r="I248" s="25">
        <f t="shared" si="24"/>
        <v>19.886515353805073</v>
      </c>
      <c r="J248" s="25">
        <f t="shared" si="25"/>
        <v>2959.113484646195</v>
      </c>
      <c r="K248" s="25">
        <f t="shared" si="26"/>
        <v>0.11348464619492657</v>
      </c>
      <c r="L248" s="25">
        <f t="shared" si="27"/>
        <v>16.886515353805073</v>
      </c>
      <c r="M248" s="25">
        <f t="shared" si="28"/>
        <v>-0.11348464619492657</v>
      </c>
      <c r="N248" s="19">
        <f t="shared" si="29"/>
        <v>-100</v>
      </c>
      <c r="O248" s="2" t="str">
        <f t="shared" si="30"/>
        <v>not eligible for chi-square test</v>
      </c>
      <c r="S248" s="1" t="str">
        <f t="shared" si="31"/>
        <v>not eligible for chi-square testing</v>
      </c>
    </row>
    <row r="249" spans="1:19" x14ac:dyDescent="0.2">
      <c r="A249" s="1" t="s">
        <v>545</v>
      </c>
      <c r="B249" s="16" t="s">
        <v>546</v>
      </c>
      <c r="C249" s="15">
        <v>1055</v>
      </c>
      <c r="D249" s="17">
        <v>31</v>
      </c>
      <c r="E249" s="17">
        <v>1024</v>
      </c>
      <c r="F249" s="17">
        <v>1</v>
      </c>
      <c r="G249" s="17">
        <v>0</v>
      </c>
      <c r="H249" s="18">
        <v>1</v>
      </c>
      <c r="I249" s="25">
        <f t="shared" si="24"/>
        <v>30.970643939393938</v>
      </c>
      <c r="J249" s="25">
        <f t="shared" si="25"/>
        <v>1024.029356060606</v>
      </c>
      <c r="K249" s="25">
        <f t="shared" si="26"/>
        <v>2.9356060606060608E-2</v>
      </c>
      <c r="L249" s="25">
        <f t="shared" si="27"/>
        <v>0.97064393939393945</v>
      </c>
      <c r="M249" s="25">
        <f t="shared" si="28"/>
        <v>-2.9356060606060608E-2</v>
      </c>
      <c r="N249" s="19">
        <f t="shared" si="29"/>
        <v>-100</v>
      </c>
      <c r="O249" s="2" t="str">
        <f t="shared" si="30"/>
        <v>not eligible for chi-square test</v>
      </c>
      <c r="S249" s="1" t="str">
        <f t="shared" si="31"/>
        <v>not eligible for chi-square testing</v>
      </c>
    </row>
    <row r="250" spans="1:19" x14ac:dyDescent="0.2">
      <c r="A250" s="1" t="s">
        <v>239</v>
      </c>
      <c r="B250" s="16" t="s">
        <v>240</v>
      </c>
      <c r="C250" s="15">
        <v>542</v>
      </c>
      <c r="D250" s="17">
        <v>16</v>
      </c>
      <c r="E250" s="17">
        <v>526</v>
      </c>
      <c r="F250" s="17">
        <v>7</v>
      </c>
      <c r="G250" s="17">
        <v>0</v>
      </c>
      <c r="H250" s="18">
        <v>7</v>
      </c>
      <c r="I250" s="25">
        <f t="shared" si="24"/>
        <v>15.7959927140255</v>
      </c>
      <c r="J250" s="25">
        <f t="shared" si="25"/>
        <v>526.20400728597451</v>
      </c>
      <c r="K250" s="25">
        <f t="shared" si="26"/>
        <v>0.2040072859744991</v>
      </c>
      <c r="L250" s="25">
        <f t="shared" si="27"/>
        <v>6.795992714025501</v>
      </c>
      <c r="M250" s="25">
        <f t="shared" si="28"/>
        <v>-0.2040072859744991</v>
      </c>
      <c r="N250" s="19">
        <f t="shared" si="29"/>
        <v>-100</v>
      </c>
      <c r="O250" s="2" t="str">
        <f t="shared" si="30"/>
        <v>not eligible for chi-square test</v>
      </c>
      <c r="S250" s="1" t="str">
        <f t="shared" si="31"/>
        <v>not eligible for chi-square testing</v>
      </c>
    </row>
    <row r="251" spans="1:19" x14ac:dyDescent="0.2">
      <c r="A251" s="1" t="s">
        <v>387</v>
      </c>
      <c r="B251" s="16" t="s">
        <v>388</v>
      </c>
      <c r="C251" s="15">
        <v>781</v>
      </c>
      <c r="D251" s="17">
        <v>2</v>
      </c>
      <c r="E251" s="17">
        <v>779</v>
      </c>
      <c r="F251" s="17">
        <v>6</v>
      </c>
      <c r="G251" s="17">
        <v>0</v>
      </c>
      <c r="H251" s="18">
        <v>6</v>
      </c>
      <c r="I251" s="25">
        <f t="shared" si="24"/>
        <v>1.9847522236340533</v>
      </c>
      <c r="J251" s="25">
        <f t="shared" si="25"/>
        <v>779.01524777636598</v>
      </c>
      <c r="K251" s="25">
        <f t="shared" si="26"/>
        <v>1.5247776365946633E-2</v>
      </c>
      <c r="L251" s="25">
        <f t="shared" si="27"/>
        <v>5.9847522236340538</v>
      </c>
      <c r="M251" s="25">
        <f t="shared" si="28"/>
        <v>-1.5247776365946633E-2</v>
      </c>
      <c r="N251" s="19">
        <f t="shared" si="29"/>
        <v>-100</v>
      </c>
      <c r="O251" s="2" t="str">
        <f t="shared" si="30"/>
        <v>not eligible for chi-square test</v>
      </c>
      <c r="S251" s="1" t="str">
        <f t="shared" si="31"/>
        <v>not eligible for chi-square testing</v>
      </c>
    </row>
    <row r="252" spans="1:19" x14ac:dyDescent="0.2">
      <c r="A252" s="1" t="s">
        <v>395</v>
      </c>
      <c r="B252" s="16" t="s">
        <v>396</v>
      </c>
      <c r="C252" s="15">
        <v>4700</v>
      </c>
      <c r="D252" s="17">
        <v>87</v>
      </c>
      <c r="E252" s="17">
        <v>4613</v>
      </c>
      <c r="F252" s="17">
        <v>42</v>
      </c>
      <c r="G252" s="17">
        <v>0</v>
      </c>
      <c r="H252" s="18">
        <v>42</v>
      </c>
      <c r="I252" s="25">
        <f t="shared" si="24"/>
        <v>86.22943905525095</v>
      </c>
      <c r="J252" s="25">
        <f t="shared" si="25"/>
        <v>4613.7705609447494</v>
      </c>
      <c r="K252" s="25">
        <f t="shared" si="26"/>
        <v>0.77056094474905112</v>
      </c>
      <c r="L252" s="25">
        <f t="shared" si="27"/>
        <v>41.22943905525095</v>
      </c>
      <c r="M252" s="25">
        <f t="shared" si="28"/>
        <v>-0.77056094474905112</v>
      </c>
      <c r="N252" s="19">
        <f t="shared" si="29"/>
        <v>-100</v>
      </c>
      <c r="O252" s="2" t="str">
        <f t="shared" si="30"/>
        <v>not eligible for chi-square test</v>
      </c>
      <c r="S252" s="1" t="str">
        <f t="shared" si="31"/>
        <v>not eligible for chi-square testing</v>
      </c>
    </row>
    <row r="253" spans="1:19" x14ac:dyDescent="0.2">
      <c r="A253" s="1" t="s">
        <v>397</v>
      </c>
      <c r="B253" s="16" t="s">
        <v>398</v>
      </c>
      <c r="C253" s="15">
        <v>5854</v>
      </c>
      <c r="D253" s="17">
        <v>204</v>
      </c>
      <c r="E253" s="17">
        <v>5650</v>
      </c>
      <c r="F253" s="17">
        <v>29</v>
      </c>
      <c r="G253" s="17">
        <v>0</v>
      </c>
      <c r="H253" s="18">
        <v>29</v>
      </c>
      <c r="I253" s="25">
        <f t="shared" si="24"/>
        <v>202.99439061703211</v>
      </c>
      <c r="J253" s="25">
        <f t="shared" si="25"/>
        <v>5651.005609382968</v>
      </c>
      <c r="K253" s="25">
        <f t="shared" si="26"/>
        <v>1.0056093829678734</v>
      </c>
      <c r="L253" s="25">
        <f t="shared" si="27"/>
        <v>27.994390617032124</v>
      </c>
      <c r="M253" s="25">
        <f t="shared" si="28"/>
        <v>-1.0056093829678734</v>
      </c>
      <c r="N253" s="19">
        <f t="shared" si="29"/>
        <v>-100</v>
      </c>
      <c r="O253" s="2" t="str">
        <f t="shared" si="30"/>
        <v>not eligible for chi-square test</v>
      </c>
      <c r="S253" s="1" t="str">
        <f t="shared" si="31"/>
        <v>not eligible for chi-square testing</v>
      </c>
    </row>
    <row r="254" spans="1:19" x14ac:dyDescent="0.2">
      <c r="A254" s="1" t="s">
        <v>285</v>
      </c>
      <c r="B254" s="16" t="s">
        <v>286</v>
      </c>
      <c r="C254" s="15">
        <v>40</v>
      </c>
      <c r="D254" s="17">
        <v>2</v>
      </c>
      <c r="E254" s="17">
        <v>38</v>
      </c>
      <c r="F254" s="17">
        <v>0</v>
      </c>
      <c r="G254" s="17">
        <v>0</v>
      </c>
      <c r="H254" s="18">
        <v>0</v>
      </c>
      <c r="I254" s="25">
        <f t="shared" si="24"/>
        <v>2</v>
      </c>
      <c r="J254" s="25">
        <f t="shared" si="25"/>
        <v>38</v>
      </c>
      <c r="K254" s="25">
        <f t="shared" si="26"/>
        <v>0</v>
      </c>
      <c r="L254" s="25">
        <f t="shared" si="27"/>
        <v>0</v>
      </c>
      <c r="M254" s="25">
        <f t="shared" si="28"/>
        <v>0</v>
      </c>
      <c r="N254" s="19" t="e">
        <f t="shared" si="29"/>
        <v>#DIV/0!</v>
      </c>
      <c r="O254" s="2" t="str">
        <f t="shared" si="30"/>
        <v>not eligible for chi-square test</v>
      </c>
      <c r="S254" s="1" t="str">
        <f t="shared" si="31"/>
        <v>not eligible for chi-square testing</v>
      </c>
    </row>
    <row r="255" spans="1:19" x14ac:dyDescent="0.2">
      <c r="A255" s="1" t="s">
        <v>547</v>
      </c>
      <c r="B255" s="16" t="s">
        <v>548</v>
      </c>
      <c r="C255" s="15">
        <v>2713</v>
      </c>
      <c r="D255" s="17">
        <v>63</v>
      </c>
      <c r="E255" s="17">
        <v>2650</v>
      </c>
      <c r="F255" s="17">
        <v>4</v>
      </c>
      <c r="G255" s="17">
        <v>0</v>
      </c>
      <c r="H255" s="18">
        <v>4</v>
      </c>
      <c r="I255" s="25">
        <f t="shared" si="24"/>
        <v>62.907250644092748</v>
      </c>
      <c r="J255" s="25">
        <f t="shared" si="25"/>
        <v>2650.0927493559075</v>
      </c>
      <c r="K255" s="25">
        <f t="shared" si="26"/>
        <v>9.2749355907250641E-2</v>
      </c>
      <c r="L255" s="25">
        <f t="shared" si="27"/>
        <v>3.9072506440927492</v>
      </c>
      <c r="M255" s="25">
        <f t="shared" si="28"/>
        <v>-9.2749355907250641E-2</v>
      </c>
      <c r="N255" s="19">
        <f t="shared" si="29"/>
        <v>-100</v>
      </c>
      <c r="O255" s="2" t="str">
        <f t="shared" si="30"/>
        <v>not eligible for chi-square test</v>
      </c>
      <c r="S255" s="1" t="str">
        <f t="shared" si="31"/>
        <v>not eligible for chi-square testing</v>
      </c>
    </row>
    <row r="256" spans="1:19" x14ac:dyDescent="0.2">
      <c r="A256" s="1" t="s">
        <v>549</v>
      </c>
      <c r="B256" s="16" t="s">
        <v>550</v>
      </c>
      <c r="C256" s="15">
        <v>5</v>
      </c>
      <c r="D256" s="17">
        <v>0</v>
      </c>
      <c r="E256" s="17">
        <v>5</v>
      </c>
      <c r="F256" s="17">
        <v>0</v>
      </c>
      <c r="G256" s="17">
        <v>0</v>
      </c>
      <c r="H256" s="18">
        <v>0</v>
      </c>
      <c r="I256" s="25">
        <f t="shared" si="24"/>
        <v>0</v>
      </c>
      <c r="J256" s="25">
        <f t="shared" si="25"/>
        <v>5</v>
      </c>
      <c r="K256" s="25">
        <f t="shared" si="26"/>
        <v>0</v>
      </c>
      <c r="L256" s="25">
        <f t="shared" si="27"/>
        <v>0</v>
      </c>
      <c r="M256" s="25">
        <f t="shared" si="28"/>
        <v>0</v>
      </c>
      <c r="N256" s="19" t="e">
        <f t="shared" si="29"/>
        <v>#DIV/0!</v>
      </c>
      <c r="O256" s="2" t="str">
        <f t="shared" si="30"/>
        <v>not eligible for chi-square test</v>
      </c>
      <c r="S256" s="1" t="str">
        <f t="shared" si="31"/>
        <v>not eligible for chi-square testing</v>
      </c>
    </row>
    <row r="257" spans="1:19" x14ac:dyDescent="0.2">
      <c r="A257" s="1" t="s">
        <v>141</v>
      </c>
      <c r="B257" s="16" t="s">
        <v>142</v>
      </c>
      <c r="C257" s="15">
        <v>333</v>
      </c>
      <c r="D257" s="17">
        <v>0</v>
      </c>
      <c r="E257" s="17">
        <v>333</v>
      </c>
      <c r="F257" s="17">
        <v>0</v>
      </c>
      <c r="G257" s="17">
        <v>0</v>
      </c>
      <c r="H257" s="18">
        <v>0</v>
      </c>
      <c r="I257" s="25">
        <f t="shared" si="24"/>
        <v>0</v>
      </c>
      <c r="J257" s="25">
        <f t="shared" si="25"/>
        <v>333</v>
      </c>
      <c r="K257" s="25">
        <f t="shared" si="26"/>
        <v>0</v>
      </c>
      <c r="L257" s="25">
        <f t="shared" si="27"/>
        <v>0</v>
      </c>
      <c r="M257" s="25">
        <f t="shared" si="28"/>
        <v>0</v>
      </c>
      <c r="N257" s="19" t="e">
        <f t="shared" si="29"/>
        <v>#DIV/0!</v>
      </c>
      <c r="O257" s="2" t="str">
        <f t="shared" si="30"/>
        <v>not eligible for chi-square test</v>
      </c>
      <c r="S257" s="1" t="str">
        <f t="shared" si="31"/>
        <v>not eligible for chi-square testing</v>
      </c>
    </row>
    <row r="258" spans="1:19" x14ac:dyDescent="0.2">
      <c r="A258" s="1" t="s">
        <v>377</v>
      </c>
      <c r="B258" s="16" t="s">
        <v>378</v>
      </c>
      <c r="C258" s="15">
        <v>970</v>
      </c>
      <c r="D258" s="17">
        <v>51</v>
      </c>
      <c r="E258" s="17">
        <v>919</v>
      </c>
      <c r="F258" s="17">
        <v>4</v>
      </c>
      <c r="G258" s="17">
        <v>0</v>
      </c>
      <c r="H258" s="18">
        <v>4</v>
      </c>
      <c r="I258" s="25">
        <f t="shared" si="24"/>
        <v>50.790554414784395</v>
      </c>
      <c r="J258" s="25">
        <f t="shared" si="25"/>
        <v>919.20944558521569</v>
      </c>
      <c r="K258" s="25">
        <f t="shared" si="26"/>
        <v>0.20944558521560575</v>
      </c>
      <c r="L258" s="25">
        <f t="shared" si="27"/>
        <v>3.7905544147843946</v>
      </c>
      <c r="M258" s="25">
        <f t="shared" si="28"/>
        <v>-0.20944558521560575</v>
      </c>
      <c r="N258" s="19">
        <f t="shared" si="29"/>
        <v>-100</v>
      </c>
      <c r="O258" s="2" t="str">
        <f t="shared" si="30"/>
        <v>not eligible for chi-square test</v>
      </c>
      <c r="S258" s="1" t="str">
        <f t="shared" si="31"/>
        <v>not eligible for chi-square testing</v>
      </c>
    </row>
    <row r="259" spans="1:19" x14ac:dyDescent="0.2">
      <c r="A259" s="1" t="s">
        <v>553</v>
      </c>
      <c r="B259" s="16" t="s">
        <v>554</v>
      </c>
      <c r="C259" s="15">
        <v>0</v>
      </c>
      <c r="D259" s="17">
        <v>0</v>
      </c>
      <c r="E259" s="17">
        <v>0</v>
      </c>
      <c r="F259" s="17">
        <v>0</v>
      </c>
      <c r="G259" s="17">
        <v>0</v>
      </c>
      <c r="H259" s="18">
        <v>0</v>
      </c>
      <c r="I259" s="25" t="e">
        <f t="shared" si="24"/>
        <v>#DIV/0!</v>
      </c>
      <c r="J259" s="25" t="e">
        <f t="shared" si="25"/>
        <v>#DIV/0!</v>
      </c>
      <c r="K259" s="25" t="e">
        <f t="shared" si="26"/>
        <v>#DIV/0!</v>
      </c>
      <c r="L259" s="25" t="e">
        <f t="shared" si="27"/>
        <v>#DIV/0!</v>
      </c>
      <c r="M259" s="25" t="e">
        <f t="shared" si="28"/>
        <v>#DIV/0!</v>
      </c>
      <c r="N259" s="19" t="e">
        <f t="shared" si="29"/>
        <v>#DIV/0!</v>
      </c>
      <c r="O259" s="2" t="e">
        <f t="shared" si="30"/>
        <v>#DIV/0!</v>
      </c>
      <c r="S259" s="1" t="e">
        <f t="shared" si="31"/>
        <v>#DIV/0!</v>
      </c>
    </row>
    <row r="260" spans="1:19" x14ac:dyDescent="0.2">
      <c r="A260" s="1" t="s">
        <v>551</v>
      </c>
      <c r="B260" s="16" t="s">
        <v>552</v>
      </c>
      <c r="C260" s="15">
        <v>2430</v>
      </c>
      <c r="D260" s="17">
        <v>63</v>
      </c>
      <c r="E260" s="17">
        <v>2367</v>
      </c>
      <c r="F260" s="17">
        <v>10</v>
      </c>
      <c r="G260" s="17">
        <v>0</v>
      </c>
      <c r="H260" s="18">
        <v>10</v>
      </c>
      <c r="I260" s="25">
        <f t="shared" si="24"/>
        <v>62.741803278688529</v>
      </c>
      <c r="J260" s="25">
        <f t="shared" si="25"/>
        <v>2367.2581967213114</v>
      </c>
      <c r="K260" s="25">
        <f t="shared" si="26"/>
        <v>0.25819672131147542</v>
      </c>
      <c r="L260" s="25">
        <f t="shared" si="27"/>
        <v>9.7418032786885256</v>
      </c>
      <c r="M260" s="25">
        <f t="shared" si="28"/>
        <v>-0.25819672131147542</v>
      </c>
      <c r="N260" s="19">
        <f t="shared" si="29"/>
        <v>-100</v>
      </c>
      <c r="O260" s="2" t="str">
        <f t="shared" si="30"/>
        <v>not eligible for chi-square test</v>
      </c>
      <c r="S260" s="1" t="str">
        <f t="shared" si="31"/>
        <v>not eligible for chi-square testing</v>
      </c>
    </row>
    <row r="261" spans="1:19" x14ac:dyDescent="0.2">
      <c r="A261" s="1" t="s">
        <v>399</v>
      </c>
      <c r="B261" s="16" t="s">
        <v>400</v>
      </c>
      <c r="C261" s="15">
        <v>246</v>
      </c>
      <c r="D261" s="17">
        <v>1</v>
      </c>
      <c r="E261" s="17">
        <v>245</v>
      </c>
      <c r="F261" s="17">
        <v>0</v>
      </c>
      <c r="G261" s="17">
        <v>0</v>
      </c>
      <c r="H261" s="18">
        <v>0</v>
      </c>
      <c r="I261" s="25">
        <f t="shared" si="24"/>
        <v>1</v>
      </c>
      <c r="J261" s="25">
        <f t="shared" si="25"/>
        <v>245</v>
      </c>
      <c r="K261" s="25">
        <f t="shared" si="26"/>
        <v>0</v>
      </c>
      <c r="L261" s="25">
        <f t="shared" si="27"/>
        <v>0</v>
      </c>
      <c r="M261" s="25">
        <f t="shared" si="28"/>
        <v>0</v>
      </c>
      <c r="N261" s="19" t="e">
        <f t="shared" si="29"/>
        <v>#DIV/0!</v>
      </c>
      <c r="O261" s="2" t="str">
        <f t="shared" si="30"/>
        <v>not eligible for chi-square test</v>
      </c>
      <c r="S261" s="1" t="str">
        <f t="shared" si="31"/>
        <v>not eligible for chi-square testing</v>
      </c>
    </row>
    <row r="262" spans="1:19" x14ac:dyDescent="0.2">
      <c r="A262" s="1" t="s">
        <v>401</v>
      </c>
      <c r="B262" s="16" t="s">
        <v>402</v>
      </c>
      <c r="C262" s="15">
        <v>369</v>
      </c>
      <c r="D262" s="17">
        <v>1</v>
      </c>
      <c r="E262" s="17">
        <v>368</v>
      </c>
      <c r="F262" s="17">
        <v>0</v>
      </c>
      <c r="G262" s="17">
        <v>0</v>
      </c>
      <c r="H262" s="18">
        <v>0</v>
      </c>
      <c r="I262" s="25">
        <f t="shared" si="24"/>
        <v>1</v>
      </c>
      <c r="J262" s="25">
        <f t="shared" si="25"/>
        <v>368</v>
      </c>
      <c r="K262" s="25">
        <f t="shared" si="26"/>
        <v>0</v>
      </c>
      <c r="L262" s="25">
        <f t="shared" si="27"/>
        <v>0</v>
      </c>
      <c r="M262" s="25">
        <f t="shared" si="28"/>
        <v>0</v>
      </c>
      <c r="N262" s="19" t="e">
        <f t="shared" si="29"/>
        <v>#DIV/0!</v>
      </c>
      <c r="O262" s="2" t="str">
        <f t="shared" si="30"/>
        <v>not eligible for chi-square test</v>
      </c>
      <c r="S262" s="1" t="str">
        <f t="shared" si="31"/>
        <v>not eligible for chi-square testing</v>
      </c>
    </row>
    <row r="263" spans="1:19" x14ac:dyDescent="0.2">
      <c r="A263" s="1" t="s">
        <v>105</v>
      </c>
      <c r="B263" s="16" t="s">
        <v>106</v>
      </c>
      <c r="C263" s="15">
        <v>955</v>
      </c>
      <c r="D263" s="17">
        <v>15</v>
      </c>
      <c r="E263" s="17">
        <v>940</v>
      </c>
      <c r="F263" s="17">
        <v>0</v>
      </c>
      <c r="G263" s="17">
        <v>0</v>
      </c>
      <c r="H263" s="18">
        <v>0</v>
      </c>
      <c r="I263" s="25">
        <f t="shared" ref="I263:I311" si="32">(C263/SUM(C263,F263))*SUM(D263,G263)</f>
        <v>15</v>
      </c>
      <c r="J263" s="25">
        <f t="shared" ref="J263:J311" si="33">(C263/SUM(C263,F263))*SUM(E263,H263)</f>
        <v>940</v>
      </c>
      <c r="K263" s="25">
        <f t="shared" ref="K263:K311" si="34">(F263/SUM(C263,F263))*SUM(D263,G263)</f>
        <v>0</v>
      </c>
      <c r="L263" s="25">
        <f t="shared" ref="L263:L311" si="35">(F263/SUM(C263,F263))*SUM(E263,H263)</f>
        <v>0</v>
      </c>
      <c r="M263" s="25">
        <f t="shared" ref="M263:M311" si="36">G263-K263</f>
        <v>0</v>
      </c>
      <c r="N263" s="19" t="e">
        <f t="shared" ref="N263:N326" si="37">100*(M263/K263)</f>
        <v>#DIV/0!</v>
      </c>
      <c r="O263" s="20" t="str">
        <f t="shared" ref="O263:O311" si="38">IF(AND(I263&gt;=5,J263&gt;=5,K263&gt;=5,L263&gt;=5),"eligible for chi-square test","not eligible for chi-square test")</f>
        <v>not eligible for chi-square test</v>
      </c>
      <c r="P263" s="20"/>
      <c r="S263" s="1" t="str">
        <f t="shared" ref="S263:S311" si="39">IF(O263="not eligible for chi-square test","not eligible for chi-square testing",IF(Q263&gt;=0.01,"test results not statistically significant",IF(M263&lt;=0,"test results statistically significant, minority NOT overrepresented in searches",IF(M263&gt;0,"test results statistically significant, minority overrepresented in searches"))))</f>
        <v>not eligible for chi-square testing</v>
      </c>
    </row>
    <row r="264" spans="1:19" x14ac:dyDescent="0.2">
      <c r="A264" s="1" t="s">
        <v>403</v>
      </c>
      <c r="B264" s="16" t="s">
        <v>404</v>
      </c>
      <c r="C264" s="15">
        <v>1638</v>
      </c>
      <c r="D264" s="17">
        <v>220</v>
      </c>
      <c r="E264" s="17">
        <v>1418</v>
      </c>
      <c r="F264" s="17">
        <v>0</v>
      </c>
      <c r="G264" s="17">
        <v>0</v>
      </c>
      <c r="H264" s="18">
        <v>0</v>
      </c>
      <c r="I264" s="25">
        <f t="shared" si="32"/>
        <v>220</v>
      </c>
      <c r="J264" s="25">
        <f t="shared" si="33"/>
        <v>1418</v>
      </c>
      <c r="K264" s="25">
        <f t="shared" si="34"/>
        <v>0</v>
      </c>
      <c r="L264" s="25">
        <f t="shared" si="35"/>
        <v>0</v>
      </c>
      <c r="M264" s="25">
        <f t="shared" si="36"/>
        <v>0</v>
      </c>
      <c r="N264" s="19" t="e">
        <f t="shared" si="37"/>
        <v>#DIV/0!</v>
      </c>
      <c r="O264" s="2" t="str">
        <f t="shared" si="38"/>
        <v>not eligible for chi-square test</v>
      </c>
      <c r="S264" s="1" t="str">
        <f t="shared" si="39"/>
        <v>not eligible for chi-square testing</v>
      </c>
    </row>
    <row r="265" spans="1:19" x14ac:dyDescent="0.2">
      <c r="A265" s="1" t="s">
        <v>359</v>
      </c>
      <c r="B265" s="16" t="s">
        <v>360</v>
      </c>
      <c r="C265" s="15">
        <v>211</v>
      </c>
      <c r="D265" s="17">
        <v>7</v>
      </c>
      <c r="E265" s="17">
        <v>204</v>
      </c>
      <c r="F265" s="17">
        <v>0</v>
      </c>
      <c r="G265" s="17">
        <v>0</v>
      </c>
      <c r="H265" s="18">
        <v>0</v>
      </c>
      <c r="I265" s="25">
        <f t="shared" si="32"/>
        <v>7</v>
      </c>
      <c r="J265" s="25">
        <f t="shared" si="33"/>
        <v>204</v>
      </c>
      <c r="K265" s="25">
        <f t="shared" si="34"/>
        <v>0</v>
      </c>
      <c r="L265" s="25">
        <f t="shared" si="35"/>
        <v>0</v>
      </c>
      <c r="M265" s="25">
        <f t="shared" si="36"/>
        <v>0</v>
      </c>
      <c r="N265" s="19" t="e">
        <f t="shared" si="37"/>
        <v>#DIV/0!</v>
      </c>
      <c r="O265" s="2" t="str">
        <f t="shared" si="38"/>
        <v>not eligible for chi-square test</v>
      </c>
      <c r="S265" s="1" t="str">
        <f t="shared" si="39"/>
        <v>not eligible for chi-square testing</v>
      </c>
    </row>
    <row r="266" spans="1:19" x14ac:dyDescent="0.2">
      <c r="A266" s="1" t="s">
        <v>483</v>
      </c>
      <c r="B266" s="16" t="s">
        <v>484</v>
      </c>
      <c r="C266" s="15">
        <v>22</v>
      </c>
      <c r="D266" s="17">
        <v>0</v>
      </c>
      <c r="E266" s="17">
        <v>22</v>
      </c>
      <c r="F266" s="17">
        <v>0</v>
      </c>
      <c r="G266" s="17">
        <v>0</v>
      </c>
      <c r="H266" s="18">
        <v>0</v>
      </c>
      <c r="I266" s="25">
        <f t="shared" si="32"/>
        <v>0</v>
      </c>
      <c r="J266" s="25">
        <f t="shared" si="33"/>
        <v>22</v>
      </c>
      <c r="K266" s="25">
        <f t="shared" si="34"/>
        <v>0</v>
      </c>
      <c r="L266" s="25">
        <f t="shared" si="35"/>
        <v>0</v>
      </c>
      <c r="M266" s="25">
        <f t="shared" si="36"/>
        <v>0</v>
      </c>
      <c r="N266" s="19" t="e">
        <f t="shared" si="37"/>
        <v>#DIV/0!</v>
      </c>
      <c r="O266" s="2" t="str">
        <f t="shared" si="38"/>
        <v>not eligible for chi-square test</v>
      </c>
      <c r="S266" s="1" t="str">
        <f t="shared" si="39"/>
        <v>not eligible for chi-square testing</v>
      </c>
    </row>
    <row r="267" spans="1:19" x14ac:dyDescent="0.2">
      <c r="A267" s="1" t="s">
        <v>571</v>
      </c>
      <c r="B267" s="16" t="s">
        <v>572</v>
      </c>
      <c r="C267" s="15">
        <v>124</v>
      </c>
      <c r="D267" s="17">
        <v>3</v>
      </c>
      <c r="E267" s="17">
        <v>121</v>
      </c>
      <c r="F267" s="17">
        <v>1</v>
      </c>
      <c r="G267" s="17">
        <v>0</v>
      </c>
      <c r="H267" s="18">
        <v>1</v>
      </c>
      <c r="I267" s="25">
        <f t="shared" si="32"/>
        <v>2.976</v>
      </c>
      <c r="J267" s="25">
        <f t="shared" si="33"/>
        <v>121.024</v>
      </c>
      <c r="K267" s="25">
        <f t="shared" si="34"/>
        <v>2.4E-2</v>
      </c>
      <c r="L267" s="25">
        <f t="shared" si="35"/>
        <v>0.97599999999999998</v>
      </c>
      <c r="M267" s="25">
        <f t="shared" si="36"/>
        <v>-2.4E-2</v>
      </c>
      <c r="N267" s="19">
        <f t="shared" si="37"/>
        <v>-100</v>
      </c>
      <c r="O267" s="2" t="str">
        <f t="shared" si="38"/>
        <v>not eligible for chi-square test</v>
      </c>
      <c r="S267" s="1" t="str">
        <f t="shared" si="39"/>
        <v>not eligible for chi-square testing</v>
      </c>
    </row>
    <row r="268" spans="1:19" x14ac:dyDescent="0.2">
      <c r="A268" s="1" t="s">
        <v>15</v>
      </c>
      <c r="B268" s="16" t="s">
        <v>16</v>
      </c>
      <c r="C268" s="15">
        <v>543</v>
      </c>
      <c r="D268" s="17">
        <v>6</v>
      </c>
      <c r="E268" s="17">
        <v>537</v>
      </c>
      <c r="F268" s="17">
        <v>6</v>
      </c>
      <c r="G268" s="17">
        <v>0</v>
      </c>
      <c r="H268" s="18">
        <v>6</v>
      </c>
      <c r="I268" s="25">
        <f t="shared" si="32"/>
        <v>5.9344262295081966</v>
      </c>
      <c r="J268" s="25">
        <f t="shared" si="33"/>
        <v>537.06557377049182</v>
      </c>
      <c r="K268" s="25">
        <f t="shared" si="34"/>
        <v>6.5573770491803282E-2</v>
      </c>
      <c r="L268" s="25">
        <f t="shared" si="35"/>
        <v>5.9344262295081966</v>
      </c>
      <c r="M268" s="25">
        <f t="shared" si="36"/>
        <v>-6.5573770491803282E-2</v>
      </c>
      <c r="N268" s="19">
        <f t="shared" si="37"/>
        <v>-100</v>
      </c>
      <c r="O268" s="20" t="str">
        <f t="shared" si="38"/>
        <v>not eligible for chi-square test</v>
      </c>
      <c r="P268" s="20"/>
      <c r="S268" s="1" t="str">
        <f t="shared" si="39"/>
        <v>not eligible for chi-square testing</v>
      </c>
    </row>
    <row r="269" spans="1:19" x14ac:dyDescent="0.2">
      <c r="A269" s="1" t="s">
        <v>437</v>
      </c>
      <c r="B269" s="16" t="s">
        <v>438</v>
      </c>
      <c r="C269" s="15">
        <v>6</v>
      </c>
      <c r="D269" s="17">
        <v>0</v>
      </c>
      <c r="E269" s="17">
        <v>6</v>
      </c>
      <c r="F269" s="17">
        <v>0</v>
      </c>
      <c r="G269" s="17">
        <v>0</v>
      </c>
      <c r="H269" s="18">
        <v>0</v>
      </c>
      <c r="I269" s="25">
        <f t="shared" si="32"/>
        <v>0</v>
      </c>
      <c r="J269" s="25">
        <f t="shared" si="33"/>
        <v>6</v>
      </c>
      <c r="K269" s="25">
        <f t="shared" si="34"/>
        <v>0</v>
      </c>
      <c r="L269" s="25">
        <f t="shared" si="35"/>
        <v>0</v>
      </c>
      <c r="M269" s="25">
        <f t="shared" si="36"/>
        <v>0</v>
      </c>
      <c r="N269" s="19" t="e">
        <f t="shared" si="37"/>
        <v>#DIV/0!</v>
      </c>
      <c r="O269" s="2" t="str">
        <f t="shared" si="38"/>
        <v>not eligible for chi-square test</v>
      </c>
      <c r="S269" s="1" t="str">
        <f t="shared" si="39"/>
        <v>not eligible for chi-square testing</v>
      </c>
    </row>
    <row r="270" spans="1:19" x14ac:dyDescent="0.2">
      <c r="A270" s="1" t="s">
        <v>569</v>
      </c>
      <c r="B270" s="16" t="s">
        <v>570</v>
      </c>
      <c r="C270" s="15">
        <v>713</v>
      </c>
      <c r="D270" s="17">
        <v>0</v>
      </c>
      <c r="E270" s="17">
        <v>713</v>
      </c>
      <c r="F270" s="17">
        <v>8</v>
      </c>
      <c r="G270" s="17">
        <v>0</v>
      </c>
      <c r="H270" s="18">
        <v>8</v>
      </c>
      <c r="I270" s="25">
        <f t="shared" si="32"/>
        <v>0</v>
      </c>
      <c r="J270" s="25">
        <f t="shared" si="33"/>
        <v>713</v>
      </c>
      <c r="K270" s="25">
        <f t="shared" si="34"/>
        <v>0</v>
      </c>
      <c r="L270" s="25">
        <f t="shared" si="35"/>
        <v>8</v>
      </c>
      <c r="M270" s="25">
        <f t="shared" si="36"/>
        <v>0</v>
      </c>
      <c r="N270" s="19" t="e">
        <f t="shared" si="37"/>
        <v>#DIV/0!</v>
      </c>
      <c r="O270" s="2" t="str">
        <f t="shared" si="38"/>
        <v>not eligible for chi-square test</v>
      </c>
      <c r="S270" s="1" t="str">
        <f t="shared" si="39"/>
        <v>not eligible for chi-square testing</v>
      </c>
    </row>
    <row r="271" spans="1:19" x14ac:dyDescent="0.2">
      <c r="A271" s="1" t="s">
        <v>223</v>
      </c>
      <c r="B271" s="16" t="s">
        <v>224</v>
      </c>
      <c r="C271" s="15">
        <v>79</v>
      </c>
      <c r="D271" s="17">
        <v>1</v>
      </c>
      <c r="E271" s="17">
        <v>78</v>
      </c>
      <c r="F271" s="17">
        <v>0</v>
      </c>
      <c r="G271" s="17">
        <v>0</v>
      </c>
      <c r="H271" s="18">
        <v>0</v>
      </c>
      <c r="I271" s="25">
        <f t="shared" si="32"/>
        <v>1</v>
      </c>
      <c r="J271" s="25">
        <f t="shared" si="33"/>
        <v>78</v>
      </c>
      <c r="K271" s="25">
        <f t="shared" si="34"/>
        <v>0</v>
      </c>
      <c r="L271" s="25">
        <f t="shared" si="35"/>
        <v>0</v>
      </c>
      <c r="M271" s="25">
        <f t="shared" si="36"/>
        <v>0</v>
      </c>
      <c r="N271" s="19" t="e">
        <f t="shared" si="37"/>
        <v>#DIV/0!</v>
      </c>
      <c r="O271" s="2" t="str">
        <f t="shared" si="38"/>
        <v>not eligible for chi-square test</v>
      </c>
      <c r="S271" s="1" t="str">
        <f t="shared" si="39"/>
        <v>not eligible for chi-square testing</v>
      </c>
    </row>
    <row r="272" spans="1:19" x14ac:dyDescent="0.2">
      <c r="A272" s="1" t="s">
        <v>113</v>
      </c>
      <c r="B272" s="16" t="s">
        <v>114</v>
      </c>
      <c r="C272" s="15">
        <v>2689</v>
      </c>
      <c r="D272" s="17">
        <v>0</v>
      </c>
      <c r="E272" s="17">
        <v>2689</v>
      </c>
      <c r="F272" s="17">
        <v>5</v>
      </c>
      <c r="G272" s="17">
        <v>0</v>
      </c>
      <c r="H272" s="18">
        <v>5</v>
      </c>
      <c r="I272" s="25">
        <f t="shared" si="32"/>
        <v>0</v>
      </c>
      <c r="J272" s="25">
        <f t="shared" si="33"/>
        <v>2689</v>
      </c>
      <c r="K272" s="25">
        <f t="shared" si="34"/>
        <v>0</v>
      </c>
      <c r="L272" s="25">
        <f t="shared" si="35"/>
        <v>5</v>
      </c>
      <c r="M272" s="25">
        <f t="shared" si="36"/>
        <v>0</v>
      </c>
      <c r="N272" s="19" t="e">
        <f t="shared" si="37"/>
        <v>#DIV/0!</v>
      </c>
      <c r="O272" s="20" t="str">
        <f t="shared" si="38"/>
        <v>not eligible for chi-square test</v>
      </c>
      <c r="P272" s="20"/>
      <c r="S272" s="1" t="str">
        <f t="shared" si="39"/>
        <v>not eligible for chi-square testing</v>
      </c>
    </row>
    <row r="273" spans="1:19" x14ac:dyDescent="0.2">
      <c r="A273" s="1" t="s">
        <v>335</v>
      </c>
      <c r="B273" s="16" t="s">
        <v>336</v>
      </c>
      <c r="C273" s="15">
        <v>900</v>
      </c>
      <c r="D273" s="17">
        <v>15</v>
      </c>
      <c r="E273" s="17">
        <v>885</v>
      </c>
      <c r="F273" s="17">
        <v>0</v>
      </c>
      <c r="G273" s="17">
        <v>0</v>
      </c>
      <c r="H273" s="18">
        <v>0</v>
      </c>
      <c r="I273" s="25">
        <f t="shared" si="32"/>
        <v>15</v>
      </c>
      <c r="J273" s="25">
        <f t="shared" si="33"/>
        <v>885</v>
      </c>
      <c r="K273" s="25">
        <f t="shared" si="34"/>
        <v>0</v>
      </c>
      <c r="L273" s="25">
        <f t="shared" si="35"/>
        <v>0</v>
      </c>
      <c r="M273" s="25">
        <f t="shared" si="36"/>
        <v>0</v>
      </c>
      <c r="N273" s="19" t="e">
        <f t="shared" si="37"/>
        <v>#DIV/0!</v>
      </c>
      <c r="O273" s="2" t="str">
        <f t="shared" si="38"/>
        <v>not eligible for chi-square test</v>
      </c>
      <c r="S273" s="1" t="str">
        <f t="shared" si="39"/>
        <v>not eligible for chi-square testing</v>
      </c>
    </row>
    <row r="274" spans="1:19" x14ac:dyDescent="0.2">
      <c r="A274" s="1" t="s">
        <v>557</v>
      </c>
      <c r="B274" s="16" t="s">
        <v>558</v>
      </c>
      <c r="C274" s="15">
        <v>3</v>
      </c>
      <c r="D274" s="17">
        <v>0</v>
      </c>
      <c r="E274" s="17">
        <v>3</v>
      </c>
      <c r="F274" s="17">
        <v>0</v>
      </c>
      <c r="G274" s="17">
        <v>0</v>
      </c>
      <c r="H274" s="18">
        <v>0</v>
      </c>
      <c r="I274" s="25">
        <f t="shared" si="32"/>
        <v>0</v>
      </c>
      <c r="J274" s="25">
        <f t="shared" si="33"/>
        <v>3</v>
      </c>
      <c r="K274" s="25">
        <f t="shared" si="34"/>
        <v>0</v>
      </c>
      <c r="L274" s="25">
        <f t="shared" si="35"/>
        <v>0</v>
      </c>
      <c r="M274" s="25">
        <f t="shared" si="36"/>
        <v>0</v>
      </c>
      <c r="N274" s="19" t="e">
        <f t="shared" si="37"/>
        <v>#DIV/0!</v>
      </c>
      <c r="O274" s="2" t="str">
        <f t="shared" si="38"/>
        <v>not eligible for chi-square test</v>
      </c>
      <c r="S274" s="1" t="str">
        <f t="shared" si="39"/>
        <v>not eligible for chi-square testing</v>
      </c>
    </row>
    <row r="275" spans="1:19" x14ac:dyDescent="0.2">
      <c r="A275" s="1" t="s">
        <v>555</v>
      </c>
      <c r="B275" s="16" t="s">
        <v>556</v>
      </c>
      <c r="C275" s="15">
        <v>12855</v>
      </c>
      <c r="D275" s="17">
        <v>472</v>
      </c>
      <c r="E275" s="17">
        <v>12383</v>
      </c>
      <c r="F275" s="17">
        <v>88</v>
      </c>
      <c r="G275" s="17">
        <v>4</v>
      </c>
      <c r="H275" s="18">
        <v>84</v>
      </c>
      <c r="I275" s="25">
        <f t="shared" si="32"/>
        <v>472.7636560302866</v>
      </c>
      <c r="J275" s="25">
        <f t="shared" si="33"/>
        <v>12382.236343969713</v>
      </c>
      <c r="K275" s="25">
        <f t="shared" si="34"/>
        <v>3.2363439697133587</v>
      </c>
      <c r="L275" s="25">
        <f t="shared" si="35"/>
        <v>84.76365603028664</v>
      </c>
      <c r="M275" s="25">
        <f t="shared" si="36"/>
        <v>0.76365603028664131</v>
      </c>
      <c r="N275" s="19">
        <f t="shared" si="37"/>
        <v>23.596256684491973</v>
      </c>
      <c r="O275" s="2" t="str">
        <f t="shared" si="38"/>
        <v>not eligible for chi-square test</v>
      </c>
      <c r="S275" s="1" t="str">
        <f t="shared" si="39"/>
        <v>not eligible for chi-square testing</v>
      </c>
    </row>
    <row r="276" spans="1:19" x14ac:dyDescent="0.2">
      <c r="A276" s="1" t="s">
        <v>537</v>
      </c>
      <c r="B276" s="16" t="s">
        <v>538</v>
      </c>
      <c r="C276" s="15">
        <v>589</v>
      </c>
      <c r="D276" s="17">
        <v>13</v>
      </c>
      <c r="E276" s="17">
        <v>576</v>
      </c>
      <c r="F276" s="17">
        <v>0</v>
      </c>
      <c r="G276" s="17">
        <v>0</v>
      </c>
      <c r="H276" s="18">
        <v>0</v>
      </c>
      <c r="I276" s="25">
        <f t="shared" si="32"/>
        <v>13</v>
      </c>
      <c r="J276" s="25">
        <f t="shared" si="33"/>
        <v>576</v>
      </c>
      <c r="K276" s="25">
        <f t="shared" si="34"/>
        <v>0</v>
      </c>
      <c r="L276" s="25">
        <f t="shared" si="35"/>
        <v>0</v>
      </c>
      <c r="M276" s="25">
        <f t="shared" si="36"/>
        <v>0</v>
      </c>
      <c r="N276" s="19" t="e">
        <f t="shared" si="37"/>
        <v>#DIV/0!</v>
      </c>
      <c r="O276" s="2" t="str">
        <f t="shared" si="38"/>
        <v>not eligible for chi-square test</v>
      </c>
      <c r="S276" s="1" t="str">
        <f t="shared" si="39"/>
        <v>not eligible for chi-square testing</v>
      </c>
    </row>
    <row r="277" spans="1:19" x14ac:dyDescent="0.2">
      <c r="A277" s="1" t="s">
        <v>507</v>
      </c>
      <c r="B277" s="16" t="s">
        <v>508</v>
      </c>
      <c r="C277" s="15">
        <v>29</v>
      </c>
      <c r="D277" s="17">
        <v>1</v>
      </c>
      <c r="E277" s="17">
        <v>28</v>
      </c>
      <c r="F277" s="17">
        <v>0</v>
      </c>
      <c r="G277" s="17">
        <v>0</v>
      </c>
      <c r="H277" s="18">
        <v>0</v>
      </c>
      <c r="I277" s="25">
        <f t="shared" si="32"/>
        <v>1</v>
      </c>
      <c r="J277" s="25">
        <f t="shared" si="33"/>
        <v>28</v>
      </c>
      <c r="K277" s="25">
        <f t="shared" si="34"/>
        <v>0</v>
      </c>
      <c r="L277" s="25">
        <f t="shared" si="35"/>
        <v>0</v>
      </c>
      <c r="M277" s="25">
        <f t="shared" si="36"/>
        <v>0</v>
      </c>
      <c r="N277" s="19" t="e">
        <f t="shared" si="37"/>
        <v>#DIV/0!</v>
      </c>
      <c r="O277" s="2" t="str">
        <f t="shared" si="38"/>
        <v>not eligible for chi-square test</v>
      </c>
      <c r="S277" s="1" t="str">
        <f t="shared" si="39"/>
        <v>not eligible for chi-square testing</v>
      </c>
    </row>
    <row r="278" spans="1:19" x14ac:dyDescent="0.2">
      <c r="A278" s="1" t="s">
        <v>609</v>
      </c>
      <c r="B278" s="16" t="s">
        <v>610</v>
      </c>
      <c r="C278" s="15">
        <v>0</v>
      </c>
      <c r="D278" s="17">
        <v>0</v>
      </c>
      <c r="E278" s="17">
        <v>0</v>
      </c>
      <c r="F278" s="17">
        <v>0</v>
      </c>
      <c r="G278" s="17">
        <v>0</v>
      </c>
      <c r="H278" s="18">
        <v>0</v>
      </c>
      <c r="I278" s="25" t="e">
        <f t="shared" si="32"/>
        <v>#DIV/0!</v>
      </c>
      <c r="J278" s="25" t="e">
        <f t="shared" si="33"/>
        <v>#DIV/0!</v>
      </c>
      <c r="K278" s="25" t="e">
        <f t="shared" si="34"/>
        <v>#DIV/0!</v>
      </c>
      <c r="L278" s="25" t="e">
        <f t="shared" si="35"/>
        <v>#DIV/0!</v>
      </c>
      <c r="M278" s="25" t="e">
        <f t="shared" si="36"/>
        <v>#DIV/0!</v>
      </c>
      <c r="N278" s="19" t="e">
        <f t="shared" si="37"/>
        <v>#DIV/0!</v>
      </c>
      <c r="O278" s="2" t="e">
        <f t="shared" si="38"/>
        <v>#DIV/0!</v>
      </c>
      <c r="S278" s="1" t="e">
        <f t="shared" si="39"/>
        <v>#DIV/0!</v>
      </c>
    </row>
    <row r="279" spans="1:19" x14ac:dyDescent="0.2">
      <c r="A279" s="1" t="s">
        <v>573</v>
      </c>
      <c r="B279" s="16" t="s">
        <v>574</v>
      </c>
      <c r="C279" s="15">
        <v>182</v>
      </c>
      <c r="D279" s="17">
        <v>0</v>
      </c>
      <c r="E279" s="17">
        <v>182</v>
      </c>
      <c r="F279" s="17">
        <v>0</v>
      </c>
      <c r="G279" s="17">
        <v>0</v>
      </c>
      <c r="H279" s="18">
        <v>0</v>
      </c>
      <c r="I279" s="25">
        <f t="shared" si="32"/>
        <v>0</v>
      </c>
      <c r="J279" s="25">
        <f t="shared" si="33"/>
        <v>182</v>
      </c>
      <c r="K279" s="25">
        <f t="shared" si="34"/>
        <v>0</v>
      </c>
      <c r="L279" s="25">
        <f t="shared" si="35"/>
        <v>0</v>
      </c>
      <c r="M279" s="25">
        <f t="shared" si="36"/>
        <v>0</v>
      </c>
      <c r="N279" s="19" t="e">
        <f t="shared" si="37"/>
        <v>#DIV/0!</v>
      </c>
      <c r="O279" s="2" t="str">
        <f t="shared" si="38"/>
        <v>not eligible for chi-square test</v>
      </c>
      <c r="S279" s="1" t="str">
        <f t="shared" si="39"/>
        <v>not eligible for chi-square testing</v>
      </c>
    </row>
    <row r="280" spans="1:19" x14ac:dyDescent="0.2">
      <c r="A280" s="1" t="s">
        <v>523</v>
      </c>
      <c r="B280" s="16" t="s">
        <v>524</v>
      </c>
      <c r="C280" s="15">
        <v>16</v>
      </c>
      <c r="D280" s="17">
        <v>1</v>
      </c>
      <c r="E280" s="17">
        <v>15</v>
      </c>
      <c r="F280" s="17">
        <v>0</v>
      </c>
      <c r="G280" s="17">
        <v>0</v>
      </c>
      <c r="H280" s="18">
        <v>0</v>
      </c>
      <c r="I280" s="25">
        <f t="shared" si="32"/>
        <v>1</v>
      </c>
      <c r="J280" s="25">
        <f t="shared" si="33"/>
        <v>15</v>
      </c>
      <c r="K280" s="25">
        <f t="shared" si="34"/>
        <v>0</v>
      </c>
      <c r="L280" s="25">
        <f t="shared" si="35"/>
        <v>0</v>
      </c>
      <c r="M280" s="25">
        <f t="shared" si="36"/>
        <v>0</v>
      </c>
      <c r="N280" s="19" t="e">
        <f t="shared" si="37"/>
        <v>#DIV/0!</v>
      </c>
      <c r="O280" s="2" t="str">
        <f t="shared" si="38"/>
        <v>not eligible for chi-square test</v>
      </c>
      <c r="S280" s="1" t="str">
        <f t="shared" si="39"/>
        <v>not eligible for chi-square testing</v>
      </c>
    </row>
    <row r="281" spans="1:19" x14ac:dyDescent="0.2">
      <c r="A281" s="1" t="s">
        <v>249</v>
      </c>
      <c r="B281" s="16" t="s">
        <v>250</v>
      </c>
      <c r="C281" s="15">
        <v>1108</v>
      </c>
      <c r="D281" s="17">
        <v>1</v>
      </c>
      <c r="E281" s="17">
        <v>1107</v>
      </c>
      <c r="F281" s="17">
        <v>5</v>
      </c>
      <c r="G281" s="17">
        <v>0</v>
      </c>
      <c r="H281" s="18">
        <v>5</v>
      </c>
      <c r="I281" s="25">
        <f t="shared" si="32"/>
        <v>0.99550763701707101</v>
      </c>
      <c r="J281" s="25">
        <f t="shared" si="33"/>
        <v>1107.004492362983</v>
      </c>
      <c r="K281" s="25">
        <f t="shared" si="34"/>
        <v>4.4923629829290209E-3</v>
      </c>
      <c r="L281" s="25">
        <f t="shared" si="35"/>
        <v>4.995507637017071</v>
      </c>
      <c r="M281" s="25">
        <f t="shared" si="36"/>
        <v>-4.4923629829290209E-3</v>
      </c>
      <c r="N281" s="19">
        <f t="shared" si="37"/>
        <v>-100</v>
      </c>
      <c r="O281" s="2" t="str">
        <f t="shared" si="38"/>
        <v>not eligible for chi-square test</v>
      </c>
      <c r="S281" s="1" t="str">
        <f t="shared" si="39"/>
        <v>not eligible for chi-square testing</v>
      </c>
    </row>
    <row r="282" spans="1:19" x14ac:dyDescent="0.2">
      <c r="A282" s="1" t="s">
        <v>343</v>
      </c>
      <c r="B282" s="16" t="s">
        <v>344</v>
      </c>
      <c r="C282" s="15">
        <v>281</v>
      </c>
      <c r="D282" s="17">
        <v>9</v>
      </c>
      <c r="E282" s="17">
        <v>272</v>
      </c>
      <c r="F282" s="17">
        <v>0</v>
      </c>
      <c r="G282" s="17">
        <v>0</v>
      </c>
      <c r="H282" s="18">
        <v>0</v>
      </c>
      <c r="I282" s="25">
        <f t="shared" si="32"/>
        <v>9</v>
      </c>
      <c r="J282" s="25">
        <f t="shared" si="33"/>
        <v>272</v>
      </c>
      <c r="K282" s="25">
        <f t="shared" si="34"/>
        <v>0</v>
      </c>
      <c r="L282" s="25">
        <f t="shared" si="35"/>
        <v>0</v>
      </c>
      <c r="M282" s="25">
        <f t="shared" si="36"/>
        <v>0</v>
      </c>
      <c r="N282" s="19" t="e">
        <f t="shared" si="37"/>
        <v>#DIV/0!</v>
      </c>
      <c r="O282" s="2" t="str">
        <f t="shared" si="38"/>
        <v>not eligible for chi-square test</v>
      </c>
      <c r="S282" s="1" t="str">
        <f t="shared" si="39"/>
        <v>not eligible for chi-square testing</v>
      </c>
    </row>
    <row r="283" spans="1:19" x14ac:dyDescent="0.2">
      <c r="A283" s="1" t="s">
        <v>591</v>
      </c>
      <c r="B283" s="16" t="s">
        <v>592</v>
      </c>
      <c r="C283" s="15">
        <v>18395</v>
      </c>
      <c r="D283" s="17">
        <v>100</v>
      </c>
      <c r="E283" s="17">
        <v>18295</v>
      </c>
      <c r="F283" s="17">
        <v>103</v>
      </c>
      <c r="G283" s="17">
        <v>2</v>
      </c>
      <c r="H283" s="18">
        <v>101</v>
      </c>
      <c r="I283" s="25">
        <f t="shared" si="32"/>
        <v>101.43204670775219</v>
      </c>
      <c r="J283" s="25">
        <f t="shared" si="33"/>
        <v>18293.567953292248</v>
      </c>
      <c r="K283" s="25">
        <f t="shared" si="34"/>
        <v>0.56795329224781055</v>
      </c>
      <c r="L283" s="25">
        <f t="shared" si="35"/>
        <v>102.43204670775218</v>
      </c>
      <c r="M283" s="25">
        <f t="shared" si="36"/>
        <v>1.4320467077521895</v>
      </c>
      <c r="N283" s="19">
        <f t="shared" si="37"/>
        <v>252.14163335237009</v>
      </c>
      <c r="O283" s="2" t="str">
        <f t="shared" si="38"/>
        <v>not eligible for chi-square test</v>
      </c>
      <c r="S283" s="1" t="str">
        <f t="shared" si="39"/>
        <v>not eligible for chi-square testing</v>
      </c>
    </row>
    <row r="284" spans="1:19" x14ac:dyDescent="0.2">
      <c r="A284" s="1" t="s">
        <v>593</v>
      </c>
      <c r="B284" s="16" t="s">
        <v>594</v>
      </c>
      <c r="C284" s="15">
        <v>25179</v>
      </c>
      <c r="D284" s="17">
        <v>141</v>
      </c>
      <c r="E284" s="17">
        <v>25038</v>
      </c>
      <c r="F284" s="17">
        <v>124</v>
      </c>
      <c r="G284" s="17">
        <v>4</v>
      </c>
      <c r="H284" s="18">
        <v>120</v>
      </c>
      <c r="I284" s="25">
        <f t="shared" si="32"/>
        <v>144.2894123226495</v>
      </c>
      <c r="J284" s="25">
        <f t="shared" si="33"/>
        <v>25034.710587677349</v>
      </c>
      <c r="K284" s="25">
        <f t="shared" si="34"/>
        <v>0.71058767735051187</v>
      </c>
      <c r="L284" s="25">
        <f t="shared" si="35"/>
        <v>123.2894123226495</v>
      </c>
      <c r="M284" s="25">
        <f t="shared" si="36"/>
        <v>3.289412322649488</v>
      </c>
      <c r="N284" s="19">
        <f t="shared" si="37"/>
        <v>462.91434927697435</v>
      </c>
      <c r="O284" s="2" t="str">
        <f t="shared" si="38"/>
        <v>not eligible for chi-square test</v>
      </c>
      <c r="S284" s="1" t="str">
        <f t="shared" si="39"/>
        <v>not eligible for chi-square testing</v>
      </c>
    </row>
    <row r="285" spans="1:19" x14ac:dyDescent="0.2">
      <c r="A285" s="1" t="s">
        <v>595</v>
      </c>
      <c r="B285" s="16" t="s">
        <v>596</v>
      </c>
      <c r="C285" s="15">
        <v>16479</v>
      </c>
      <c r="D285" s="17">
        <v>66</v>
      </c>
      <c r="E285" s="17">
        <v>16413</v>
      </c>
      <c r="F285" s="17">
        <v>32</v>
      </c>
      <c r="G285" s="17">
        <v>0</v>
      </c>
      <c r="H285" s="18">
        <v>32</v>
      </c>
      <c r="I285" s="25">
        <f t="shared" si="32"/>
        <v>65.872085276482352</v>
      </c>
      <c r="J285" s="25">
        <f t="shared" si="33"/>
        <v>16413.127914723518</v>
      </c>
      <c r="K285" s="25">
        <f t="shared" si="34"/>
        <v>0.1279147235176549</v>
      </c>
      <c r="L285" s="25">
        <f t="shared" si="35"/>
        <v>31.872085276482345</v>
      </c>
      <c r="M285" s="25">
        <f t="shared" si="36"/>
        <v>-0.1279147235176549</v>
      </c>
      <c r="N285" s="19">
        <f t="shared" si="37"/>
        <v>-100</v>
      </c>
      <c r="O285" s="2" t="str">
        <f t="shared" si="38"/>
        <v>not eligible for chi-square test</v>
      </c>
      <c r="S285" s="1" t="str">
        <f t="shared" si="39"/>
        <v>not eligible for chi-square testing</v>
      </c>
    </row>
    <row r="286" spans="1:19" x14ac:dyDescent="0.2">
      <c r="A286" s="1" t="s">
        <v>597</v>
      </c>
      <c r="B286" s="16" t="s">
        <v>598</v>
      </c>
      <c r="C286" s="15">
        <v>28992</v>
      </c>
      <c r="D286" s="17">
        <v>78</v>
      </c>
      <c r="E286" s="17">
        <v>28914</v>
      </c>
      <c r="F286" s="17">
        <v>37</v>
      </c>
      <c r="G286" s="17">
        <v>0</v>
      </c>
      <c r="H286" s="18">
        <v>37</v>
      </c>
      <c r="I286" s="25">
        <f t="shared" si="32"/>
        <v>77.900582176444246</v>
      </c>
      <c r="J286" s="25">
        <f t="shared" si="33"/>
        <v>28914.099417823556</v>
      </c>
      <c r="K286" s="25">
        <f t="shared" si="34"/>
        <v>9.9417823555754584E-2</v>
      </c>
      <c r="L286" s="25">
        <f t="shared" si="35"/>
        <v>36.900582176444246</v>
      </c>
      <c r="M286" s="25">
        <f t="shared" si="36"/>
        <v>-9.9417823555754584E-2</v>
      </c>
      <c r="N286" s="19">
        <f t="shared" si="37"/>
        <v>-100</v>
      </c>
      <c r="O286" s="2" t="str">
        <f t="shared" si="38"/>
        <v>not eligible for chi-square test</v>
      </c>
      <c r="S286" s="1" t="str">
        <f t="shared" si="39"/>
        <v>not eligible for chi-square testing</v>
      </c>
    </row>
    <row r="287" spans="1:19" x14ac:dyDescent="0.2">
      <c r="A287" s="1" t="s">
        <v>599</v>
      </c>
      <c r="B287" s="16" t="s">
        <v>600</v>
      </c>
      <c r="C287" s="15">
        <v>25799</v>
      </c>
      <c r="D287" s="17">
        <v>118</v>
      </c>
      <c r="E287" s="17">
        <v>25681</v>
      </c>
      <c r="F287" s="17">
        <v>140</v>
      </c>
      <c r="G287" s="17">
        <v>1</v>
      </c>
      <c r="H287" s="18">
        <v>139</v>
      </c>
      <c r="I287" s="25">
        <f t="shared" si="32"/>
        <v>118.35772389066656</v>
      </c>
      <c r="J287" s="25">
        <f t="shared" si="33"/>
        <v>25680.642276109334</v>
      </c>
      <c r="K287" s="25">
        <f t="shared" si="34"/>
        <v>0.64227610933343615</v>
      </c>
      <c r="L287" s="25">
        <f t="shared" si="35"/>
        <v>139.35772389066656</v>
      </c>
      <c r="M287" s="25">
        <f t="shared" si="36"/>
        <v>0.35772389066656385</v>
      </c>
      <c r="N287" s="19">
        <f t="shared" si="37"/>
        <v>55.696278511404564</v>
      </c>
      <c r="O287" s="2" t="str">
        <f t="shared" si="38"/>
        <v>not eligible for chi-square test</v>
      </c>
      <c r="S287" s="1" t="str">
        <f t="shared" si="39"/>
        <v>not eligible for chi-square testing</v>
      </c>
    </row>
    <row r="288" spans="1:19" x14ac:dyDescent="0.2">
      <c r="A288" s="1" t="s">
        <v>601</v>
      </c>
      <c r="B288" s="16" t="s">
        <v>602</v>
      </c>
      <c r="C288" s="15">
        <v>25858</v>
      </c>
      <c r="D288" s="17">
        <v>92</v>
      </c>
      <c r="E288" s="17">
        <v>25766</v>
      </c>
      <c r="F288" s="17">
        <v>47</v>
      </c>
      <c r="G288" s="17">
        <v>0</v>
      </c>
      <c r="H288" s="18">
        <v>47</v>
      </c>
      <c r="I288" s="25">
        <f t="shared" si="32"/>
        <v>91.833082416521904</v>
      </c>
      <c r="J288" s="25">
        <f t="shared" si="33"/>
        <v>25766.166917583476</v>
      </c>
      <c r="K288" s="25">
        <f t="shared" si="34"/>
        <v>0.16691758347809305</v>
      </c>
      <c r="L288" s="25">
        <f t="shared" si="35"/>
        <v>46.833082416521911</v>
      </c>
      <c r="M288" s="25">
        <f t="shared" si="36"/>
        <v>-0.16691758347809305</v>
      </c>
      <c r="N288" s="19">
        <f t="shared" si="37"/>
        <v>-100</v>
      </c>
      <c r="O288" s="2" t="str">
        <f t="shared" si="38"/>
        <v>not eligible for chi-square test</v>
      </c>
      <c r="S288" s="1" t="str">
        <f t="shared" si="39"/>
        <v>not eligible for chi-square testing</v>
      </c>
    </row>
    <row r="289" spans="1:19" x14ac:dyDescent="0.2">
      <c r="A289" s="1" t="s">
        <v>603</v>
      </c>
      <c r="B289" s="16" t="s">
        <v>604</v>
      </c>
      <c r="C289" s="15">
        <v>13777</v>
      </c>
      <c r="D289" s="17">
        <v>93</v>
      </c>
      <c r="E289" s="17">
        <v>13684</v>
      </c>
      <c r="F289" s="17">
        <v>304</v>
      </c>
      <c r="G289" s="17">
        <v>2</v>
      </c>
      <c r="H289" s="18">
        <v>302</v>
      </c>
      <c r="I289" s="25">
        <f t="shared" si="32"/>
        <v>92.949009303316529</v>
      </c>
      <c r="J289" s="25">
        <f t="shared" si="33"/>
        <v>13684.050990696684</v>
      </c>
      <c r="K289" s="25">
        <f t="shared" si="34"/>
        <v>2.0509906966834741</v>
      </c>
      <c r="L289" s="25">
        <f t="shared" si="35"/>
        <v>301.94900930331653</v>
      </c>
      <c r="M289" s="25">
        <f t="shared" si="36"/>
        <v>-5.0990696683474113E-2</v>
      </c>
      <c r="N289" s="19">
        <f t="shared" si="37"/>
        <v>-2.4861495844875314</v>
      </c>
      <c r="O289" s="2" t="str">
        <f t="shared" si="38"/>
        <v>not eligible for chi-square test</v>
      </c>
      <c r="S289" s="1" t="str">
        <f t="shared" si="39"/>
        <v>not eligible for chi-square testing</v>
      </c>
    </row>
    <row r="290" spans="1:19" x14ac:dyDescent="0.2">
      <c r="A290" s="1" t="s">
        <v>413</v>
      </c>
      <c r="B290" s="16" t="s">
        <v>414</v>
      </c>
      <c r="C290" s="15">
        <v>2571</v>
      </c>
      <c r="D290" s="17">
        <v>130</v>
      </c>
      <c r="E290" s="17">
        <v>2441</v>
      </c>
      <c r="F290" s="17">
        <v>11</v>
      </c>
      <c r="G290" s="17">
        <v>0</v>
      </c>
      <c r="H290" s="18">
        <v>11</v>
      </c>
      <c r="I290" s="25">
        <f t="shared" si="32"/>
        <v>129.44616576297443</v>
      </c>
      <c r="J290" s="25">
        <f t="shared" si="33"/>
        <v>2441.5538342370255</v>
      </c>
      <c r="K290" s="25">
        <f t="shared" si="34"/>
        <v>0.55383423702556156</v>
      </c>
      <c r="L290" s="25">
        <f t="shared" si="35"/>
        <v>10.446165762974438</v>
      </c>
      <c r="M290" s="25">
        <f t="shared" si="36"/>
        <v>-0.55383423702556156</v>
      </c>
      <c r="N290" s="19">
        <f t="shared" si="37"/>
        <v>-100</v>
      </c>
      <c r="O290" s="2" t="str">
        <f t="shared" si="38"/>
        <v>not eligible for chi-square test</v>
      </c>
      <c r="S290" s="1" t="str">
        <f t="shared" si="39"/>
        <v>not eligible for chi-square testing</v>
      </c>
    </row>
    <row r="291" spans="1:19" x14ac:dyDescent="0.2">
      <c r="A291" s="1" t="s">
        <v>123</v>
      </c>
      <c r="B291" s="16" t="s">
        <v>124</v>
      </c>
      <c r="C291" s="15">
        <v>1407</v>
      </c>
      <c r="D291" s="17">
        <v>7</v>
      </c>
      <c r="E291" s="17">
        <v>1400</v>
      </c>
      <c r="F291" s="17">
        <v>1</v>
      </c>
      <c r="G291" s="17">
        <v>0</v>
      </c>
      <c r="H291" s="18">
        <v>1</v>
      </c>
      <c r="I291" s="25">
        <f t="shared" si="32"/>
        <v>6.9950284090909092</v>
      </c>
      <c r="J291" s="25">
        <f t="shared" si="33"/>
        <v>1400.004971590909</v>
      </c>
      <c r="K291" s="25">
        <f t="shared" si="34"/>
        <v>4.971590909090909E-3</v>
      </c>
      <c r="L291" s="25">
        <f t="shared" si="35"/>
        <v>0.99502840909090917</v>
      </c>
      <c r="M291" s="25">
        <f t="shared" si="36"/>
        <v>-4.971590909090909E-3</v>
      </c>
      <c r="N291" s="19">
        <f t="shared" si="37"/>
        <v>-100</v>
      </c>
      <c r="O291" s="20" t="str">
        <f t="shared" si="38"/>
        <v>not eligible for chi-square test</v>
      </c>
      <c r="P291" s="20"/>
      <c r="S291" s="1" t="str">
        <f t="shared" si="39"/>
        <v>not eligible for chi-square testing</v>
      </c>
    </row>
    <row r="292" spans="1:19" x14ac:dyDescent="0.2">
      <c r="A292" s="1" t="s">
        <v>331</v>
      </c>
      <c r="B292" s="16" t="s">
        <v>332</v>
      </c>
      <c r="C292" s="15">
        <v>288</v>
      </c>
      <c r="D292" s="17">
        <v>1</v>
      </c>
      <c r="E292" s="17">
        <v>287</v>
      </c>
      <c r="F292" s="17">
        <v>0</v>
      </c>
      <c r="G292" s="17">
        <v>0</v>
      </c>
      <c r="H292" s="18">
        <v>0</v>
      </c>
      <c r="I292" s="25">
        <f t="shared" si="32"/>
        <v>1</v>
      </c>
      <c r="J292" s="25">
        <f t="shared" si="33"/>
        <v>287</v>
      </c>
      <c r="K292" s="25">
        <f t="shared" si="34"/>
        <v>0</v>
      </c>
      <c r="L292" s="25">
        <f t="shared" si="35"/>
        <v>0</v>
      </c>
      <c r="M292" s="25">
        <f t="shared" si="36"/>
        <v>0</v>
      </c>
      <c r="N292" s="19" t="e">
        <f t="shared" si="37"/>
        <v>#DIV/0!</v>
      </c>
      <c r="O292" s="2" t="str">
        <f t="shared" si="38"/>
        <v>not eligible for chi-square test</v>
      </c>
      <c r="S292" s="1" t="str">
        <f t="shared" si="39"/>
        <v>not eligible for chi-square testing</v>
      </c>
    </row>
    <row r="293" spans="1:19" x14ac:dyDescent="0.2">
      <c r="A293" s="1" t="s">
        <v>417</v>
      </c>
      <c r="B293" s="16" t="s">
        <v>418</v>
      </c>
      <c r="C293" s="15">
        <v>7443</v>
      </c>
      <c r="D293" s="17">
        <v>0</v>
      </c>
      <c r="E293" s="17">
        <v>7443</v>
      </c>
      <c r="F293" s="17">
        <v>2</v>
      </c>
      <c r="G293" s="17">
        <v>0</v>
      </c>
      <c r="H293" s="18">
        <v>2</v>
      </c>
      <c r="I293" s="25">
        <f t="shared" si="32"/>
        <v>0</v>
      </c>
      <c r="J293" s="25">
        <f t="shared" si="33"/>
        <v>7443</v>
      </c>
      <c r="K293" s="25">
        <f t="shared" si="34"/>
        <v>0</v>
      </c>
      <c r="L293" s="25">
        <f t="shared" si="35"/>
        <v>2</v>
      </c>
      <c r="M293" s="25">
        <f t="shared" si="36"/>
        <v>0</v>
      </c>
      <c r="N293" s="19" t="e">
        <f t="shared" si="37"/>
        <v>#DIV/0!</v>
      </c>
      <c r="O293" s="2" t="str">
        <f t="shared" si="38"/>
        <v>not eligible for chi-square test</v>
      </c>
      <c r="S293" s="1" t="str">
        <f t="shared" si="39"/>
        <v>not eligible for chi-square testing</v>
      </c>
    </row>
    <row r="294" spans="1:19" x14ac:dyDescent="0.2">
      <c r="A294" s="1" t="s">
        <v>587</v>
      </c>
      <c r="B294" s="16" t="s">
        <v>588</v>
      </c>
      <c r="C294" s="15">
        <v>21</v>
      </c>
      <c r="D294" s="17">
        <v>2</v>
      </c>
      <c r="E294" s="17">
        <v>19</v>
      </c>
      <c r="F294" s="17">
        <v>1</v>
      </c>
      <c r="G294" s="17">
        <v>0</v>
      </c>
      <c r="H294" s="18">
        <v>1</v>
      </c>
      <c r="I294" s="25">
        <f t="shared" si="32"/>
        <v>1.9090909090909092</v>
      </c>
      <c r="J294" s="25">
        <f t="shared" si="33"/>
        <v>19.090909090909093</v>
      </c>
      <c r="K294" s="25">
        <f t="shared" si="34"/>
        <v>9.0909090909090912E-2</v>
      </c>
      <c r="L294" s="25">
        <f t="shared" si="35"/>
        <v>0.90909090909090917</v>
      </c>
      <c r="M294" s="25">
        <f t="shared" si="36"/>
        <v>-9.0909090909090912E-2</v>
      </c>
      <c r="N294" s="19">
        <f t="shared" si="37"/>
        <v>-100</v>
      </c>
      <c r="O294" s="2" t="str">
        <f t="shared" si="38"/>
        <v>not eligible for chi-square test</v>
      </c>
      <c r="S294" s="1" t="str">
        <f t="shared" si="39"/>
        <v>not eligible for chi-square testing</v>
      </c>
    </row>
    <row r="295" spans="1:19" x14ac:dyDescent="0.2">
      <c r="A295" s="1" t="s">
        <v>561</v>
      </c>
      <c r="B295" s="16" t="s">
        <v>562</v>
      </c>
      <c r="C295" s="15">
        <v>1068</v>
      </c>
      <c r="D295" s="17">
        <v>22</v>
      </c>
      <c r="E295" s="17">
        <v>1046</v>
      </c>
      <c r="F295" s="17">
        <v>4</v>
      </c>
      <c r="G295" s="17">
        <v>0</v>
      </c>
      <c r="H295" s="18">
        <v>4</v>
      </c>
      <c r="I295" s="25">
        <f t="shared" si="32"/>
        <v>21.917910447761194</v>
      </c>
      <c r="J295" s="25">
        <f t="shared" si="33"/>
        <v>1046.0820895522388</v>
      </c>
      <c r="K295" s="25">
        <f t="shared" si="34"/>
        <v>8.2089552238805971E-2</v>
      </c>
      <c r="L295" s="25">
        <f t="shared" si="35"/>
        <v>3.9179104477611939</v>
      </c>
      <c r="M295" s="25">
        <f t="shared" si="36"/>
        <v>-8.2089552238805971E-2</v>
      </c>
      <c r="N295" s="19">
        <f t="shared" si="37"/>
        <v>-100</v>
      </c>
      <c r="O295" s="2" t="str">
        <f t="shared" si="38"/>
        <v>not eligible for chi-square test</v>
      </c>
      <c r="S295" s="1" t="str">
        <f t="shared" si="39"/>
        <v>not eligible for chi-square testing</v>
      </c>
    </row>
    <row r="296" spans="1:19" x14ac:dyDescent="0.2">
      <c r="A296" s="1" t="s">
        <v>369</v>
      </c>
      <c r="B296" s="16" t="s">
        <v>370</v>
      </c>
      <c r="C296" s="15">
        <v>578</v>
      </c>
      <c r="D296" s="17">
        <v>10</v>
      </c>
      <c r="E296" s="17">
        <v>568</v>
      </c>
      <c r="F296" s="17">
        <v>2</v>
      </c>
      <c r="G296" s="17">
        <v>0</v>
      </c>
      <c r="H296" s="18">
        <v>2</v>
      </c>
      <c r="I296" s="25">
        <f t="shared" si="32"/>
        <v>9.9655172413793096</v>
      </c>
      <c r="J296" s="25">
        <f t="shared" si="33"/>
        <v>568.0344827586207</v>
      </c>
      <c r="K296" s="25">
        <f t="shared" si="34"/>
        <v>3.4482758620689655E-2</v>
      </c>
      <c r="L296" s="25">
        <f t="shared" si="35"/>
        <v>1.9655172413793103</v>
      </c>
      <c r="M296" s="25">
        <f t="shared" si="36"/>
        <v>-3.4482758620689655E-2</v>
      </c>
      <c r="N296" s="19">
        <f t="shared" si="37"/>
        <v>-100</v>
      </c>
      <c r="O296" s="2" t="str">
        <f t="shared" si="38"/>
        <v>not eligible for chi-square test</v>
      </c>
      <c r="S296" s="1" t="str">
        <f t="shared" si="39"/>
        <v>not eligible for chi-square testing</v>
      </c>
    </row>
    <row r="297" spans="1:19" x14ac:dyDescent="0.2">
      <c r="A297" s="1" t="s">
        <v>195</v>
      </c>
      <c r="B297" s="16" t="s">
        <v>196</v>
      </c>
      <c r="C297" s="15">
        <v>772</v>
      </c>
      <c r="D297" s="17">
        <v>5</v>
      </c>
      <c r="E297" s="17">
        <v>767</v>
      </c>
      <c r="F297" s="17">
        <v>1</v>
      </c>
      <c r="G297" s="17">
        <v>0</v>
      </c>
      <c r="H297" s="18">
        <v>1</v>
      </c>
      <c r="I297" s="25">
        <f t="shared" si="32"/>
        <v>4.9935316946959896</v>
      </c>
      <c r="J297" s="25">
        <f t="shared" si="33"/>
        <v>767.006468305304</v>
      </c>
      <c r="K297" s="25">
        <f t="shared" si="34"/>
        <v>6.4683053040103496E-3</v>
      </c>
      <c r="L297" s="25">
        <f t="shared" si="35"/>
        <v>0.99353169469598979</v>
      </c>
      <c r="M297" s="25">
        <f t="shared" si="36"/>
        <v>-6.4683053040103496E-3</v>
      </c>
      <c r="N297" s="19">
        <f t="shared" si="37"/>
        <v>-100</v>
      </c>
      <c r="O297" s="2" t="str">
        <f t="shared" si="38"/>
        <v>not eligible for chi-square test</v>
      </c>
      <c r="S297" s="1" t="str">
        <f t="shared" si="39"/>
        <v>not eligible for chi-square testing</v>
      </c>
    </row>
    <row r="298" spans="1:19" x14ac:dyDescent="0.2">
      <c r="A298" s="1" t="s">
        <v>425</v>
      </c>
      <c r="B298" s="16" t="s">
        <v>426</v>
      </c>
      <c r="C298" s="15">
        <v>1187</v>
      </c>
      <c r="D298" s="17">
        <v>10</v>
      </c>
      <c r="E298" s="17">
        <v>1177</v>
      </c>
      <c r="F298" s="17">
        <v>1</v>
      </c>
      <c r="G298" s="17">
        <v>0</v>
      </c>
      <c r="H298" s="18">
        <v>1</v>
      </c>
      <c r="I298" s="25">
        <f t="shared" si="32"/>
        <v>9.9915824915824913</v>
      </c>
      <c r="J298" s="25">
        <f t="shared" si="33"/>
        <v>1177.0084175084176</v>
      </c>
      <c r="K298" s="25">
        <f t="shared" si="34"/>
        <v>8.4175084175084174E-3</v>
      </c>
      <c r="L298" s="25">
        <f t="shared" si="35"/>
        <v>0.99158249158249157</v>
      </c>
      <c r="M298" s="25">
        <f t="shared" si="36"/>
        <v>-8.4175084175084174E-3</v>
      </c>
      <c r="N298" s="19">
        <f t="shared" si="37"/>
        <v>-100</v>
      </c>
      <c r="O298" s="2" t="str">
        <f t="shared" si="38"/>
        <v>not eligible for chi-square test</v>
      </c>
      <c r="S298" s="1" t="str">
        <f t="shared" si="39"/>
        <v>not eligible for chi-square testing</v>
      </c>
    </row>
    <row r="299" spans="1:19" x14ac:dyDescent="0.2">
      <c r="A299" s="1" t="s">
        <v>565</v>
      </c>
      <c r="B299" s="16" t="s">
        <v>566</v>
      </c>
      <c r="C299" s="15">
        <v>338</v>
      </c>
      <c r="D299" s="17">
        <v>0</v>
      </c>
      <c r="E299" s="17">
        <v>338</v>
      </c>
      <c r="F299" s="17">
        <v>1</v>
      </c>
      <c r="G299" s="17">
        <v>0</v>
      </c>
      <c r="H299" s="18">
        <v>1</v>
      </c>
      <c r="I299" s="25">
        <f t="shared" si="32"/>
        <v>0</v>
      </c>
      <c r="J299" s="25">
        <f t="shared" si="33"/>
        <v>338</v>
      </c>
      <c r="K299" s="25">
        <f t="shared" si="34"/>
        <v>0</v>
      </c>
      <c r="L299" s="25">
        <f t="shared" si="35"/>
        <v>1</v>
      </c>
      <c r="M299" s="25">
        <f t="shared" si="36"/>
        <v>0</v>
      </c>
      <c r="N299" s="19" t="e">
        <f t="shared" si="37"/>
        <v>#DIV/0!</v>
      </c>
      <c r="O299" s="2" t="str">
        <f t="shared" si="38"/>
        <v>not eligible for chi-square test</v>
      </c>
      <c r="S299" s="1" t="str">
        <f t="shared" si="39"/>
        <v>not eligible for chi-square testing</v>
      </c>
    </row>
    <row r="300" spans="1:19" x14ac:dyDescent="0.2">
      <c r="A300" s="1" t="s">
        <v>563</v>
      </c>
      <c r="B300" s="16" t="s">
        <v>564</v>
      </c>
      <c r="C300" s="15">
        <v>2666</v>
      </c>
      <c r="D300" s="17">
        <v>23</v>
      </c>
      <c r="E300" s="17">
        <v>2643</v>
      </c>
      <c r="F300" s="17">
        <v>0</v>
      </c>
      <c r="G300" s="17">
        <v>0</v>
      </c>
      <c r="H300" s="18">
        <v>0</v>
      </c>
      <c r="I300" s="25">
        <f t="shared" si="32"/>
        <v>23</v>
      </c>
      <c r="J300" s="25">
        <f t="shared" si="33"/>
        <v>2643</v>
      </c>
      <c r="K300" s="25">
        <f t="shared" si="34"/>
        <v>0</v>
      </c>
      <c r="L300" s="25">
        <f t="shared" si="35"/>
        <v>0</v>
      </c>
      <c r="M300" s="25">
        <f t="shared" si="36"/>
        <v>0</v>
      </c>
      <c r="N300" s="19" t="e">
        <f t="shared" si="37"/>
        <v>#DIV/0!</v>
      </c>
      <c r="O300" s="2" t="str">
        <f t="shared" si="38"/>
        <v>not eligible for chi-square test</v>
      </c>
      <c r="S300" s="1" t="str">
        <f t="shared" si="39"/>
        <v>not eligible for chi-square testing</v>
      </c>
    </row>
    <row r="301" spans="1:19" x14ac:dyDescent="0.2">
      <c r="A301" s="1" t="s">
        <v>581</v>
      </c>
      <c r="B301" s="16" t="s">
        <v>582</v>
      </c>
      <c r="C301" s="15">
        <v>6</v>
      </c>
      <c r="D301" s="17">
        <v>0</v>
      </c>
      <c r="E301" s="17">
        <v>6</v>
      </c>
      <c r="F301" s="17">
        <v>0</v>
      </c>
      <c r="G301" s="17">
        <v>0</v>
      </c>
      <c r="H301" s="18">
        <v>0</v>
      </c>
      <c r="I301" s="25">
        <f t="shared" si="32"/>
        <v>0</v>
      </c>
      <c r="J301" s="25">
        <f t="shared" si="33"/>
        <v>6</v>
      </c>
      <c r="K301" s="25">
        <f t="shared" si="34"/>
        <v>0</v>
      </c>
      <c r="L301" s="25">
        <f t="shared" si="35"/>
        <v>0</v>
      </c>
      <c r="M301" s="25">
        <f t="shared" si="36"/>
        <v>0</v>
      </c>
      <c r="N301" s="19" t="e">
        <f t="shared" si="37"/>
        <v>#DIV/0!</v>
      </c>
      <c r="O301" s="2" t="str">
        <f t="shared" si="38"/>
        <v>not eligible for chi-square test</v>
      </c>
      <c r="S301" s="1" t="str">
        <f t="shared" si="39"/>
        <v>not eligible for chi-square testing</v>
      </c>
    </row>
    <row r="302" spans="1:19" x14ac:dyDescent="0.2">
      <c r="A302" s="1" t="s">
        <v>579</v>
      </c>
      <c r="B302" s="16" t="s">
        <v>580</v>
      </c>
      <c r="C302" s="15">
        <v>3565</v>
      </c>
      <c r="D302" s="17">
        <v>197</v>
      </c>
      <c r="E302" s="17">
        <v>3368</v>
      </c>
      <c r="F302" s="17">
        <v>5</v>
      </c>
      <c r="G302" s="17">
        <v>0</v>
      </c>
      <c r="H302" s="18">
        <v>5</v>
      </c>
      <c r="I302" s="25">
        <f t="shared" si="32"/>
        <v>196.72408963585434</v>
      </c>
      <c r="J302" s="25">
        <f t="shared" si="33"/>
        <v>3368.2759103641456</v>
      </c>
      <c r="K302" s="25">
        <f t="shared" si="34"/>
        <v>0.27591036414565828</v>
      </c>
      <c r="L302" s="25">
        <f t="shared" si="35"/>
        <v>4.7240896358543418</v>
      </c>
      <c r="M302" s="25">
        <f t="shared" si="36"/>
        <v>-0.27591036414565828</v>
      </c>
      <c r="N302" s="19">
        <f t="shared" si="37"/>
        <v>-100</v>
      </c>
      <c r="O302" s="2" t="str">
        <f t="shared" si="38"/>
        <v>not eligible for chi-square test</v>
      </c>
      <c r="S302" s="1" t="str">
        <f t="shared" si="39"/>
        <v>not eligible for chi-square testing</v>
      </c>
    </row>
    <row r="303" spans="1:19" x14ac:dyDescent="0.2">
      <c r="A303" s="1" t="s">
        <v>183</v>
      </c>
      <c r="B303" s="16" t="s">
        <v>184</v>
      </c>
      <c r="C303" s="15">
        <v>384</v>
      </c>
      <c r="D303" s="17">
        <v>11</v>
      </c>
      <c r="E303" s="17">
        <v>373</v>
      </c>
      <c r="F303" s="17">
        <v>0</v>
      </c>
      <c r="G303" s="17">
        <v>0</v>
      </c>
      <c r="H303" s="18">
        <v>0</v>
      </c>
      <c r="I303" s="25">
        <f t="shared" si="32"/>
        <v>11</v>
      </c>
      <c r="J303" s="25">
        <f t="shared" si="33"/>
        <v>373</v>
      </c>
      <c r="K303" s="25">
        <f t="shared" si="34"/>
        <v>0</v>
      </c>
      <c r="L303" s="25">
        <f t="shared" si="35"/>
        <v>0</v>
      </c>
      <c r="M303" s="25">
        <f t="shared" si="36"/>
        <v>0</v>
      </c>
      <c r="N303" s="19" t="e">
        <f t="shared" si="37"/>
        <v>#DIV/0!</v>
      </c>
      <c r="O303" s="2" t="str">
        <f t="shared" si="38"/>
        <v>not eligible for chi-square test</v>
      </c>
      <c r="S303" s="1" t="str">
        <f t="shared" si="39"/>
        <v>not eligible for chi-square testing</v>
      </c>
    </row>
    <row r="304" spans="1:19" x14ac:dyDescent="0.2">
      <c r="A304" s="1" t="s">
        <v>253</v>
      </c>
      <c r="B304" s="16" t="s">
        <v>254</v>
      </c>
      <c r="C304" s="15">
        <v>301</v>
      </c>
      <c r="D304" s="17">
        <v>0</v>
      </c>
      <c r="E304" s="17">
        <v>301</v>
      </c>
      <c r="F304" s="17">
        <v>0</v>
      </c>
      <c r="G304" s="17">
        <v>0</v>
      </c>
      <c r="H304" s="18">
        <v>0</v>
      </c>
      <c r="I304" s="25">
        <f t="shared" si="32"/>
        <v>0</v>
      </c>
      <c r="J304" s="25">
        <f t="shared" si="33"/>
        <v>301</v>
      </c>
      <c r="K304" s="25">
        <f t="shared" si="34"/>
        <v>0</v>
      </c>
      <c r="L304" s="25">
        <f t="shared" si="35"/>
        <v>0</v>
      </c>
      <c r="M304" s="25">
        <f t="shared" si="36"/>
        <v>0</v>
      </c>
      <c r="N304" s="19" t="e">
        <f t="shared" si="37"/>
        <v>#DIV/0!</v>
      </c>
      <c r="O304" s="2" t="str">
        <f t="shared" si="38"/>
        <v>not eligible for chi-square test</v>
      </c>
      <c r="S304" s="1" t="str">
        <f t="shared" si="39"/>
        <v>not eligible for chi-square testing</v>
      </c>
    </row>
    <row r="305" spans="1:19" x14ac:dyDescent="0.2">
      <c r="A305" s="1" t="s">
        <v>429</v>
      </c>
      <c r="B305" s="16" t="s">
        <v>430</v>
      </c>
      <c r="C305" s="15">
        <v>827</v>
      </c>
      <c r="D305" s="17">
        <v>22</v>
      </c>
      <c r="E305" s="17">
        <v>805</v>
      </c>
      <c r="F305" s="17">
        <v>0</v>
      </c>
      <c r="G305" s="17">
        <v>0</v>
      </c>
      <c r="H305" s="18">
        <v>0</v>
      </c>
      <c r="I305" s="25">
        <f t="shared" si="32"/>
        <v>22</v>
      </c>
      <c r="J305" s="25">
        <f t="shared" si="33"/>
        <v>805</v>
      </c>
      <c r="K305" s="25">
        <f t="shared" si="34"/>
        <v>0</v>
      </c>
      <c r="L305" s="25">
        <f t="shared" si="35"/>
        <v>0</v>
      </c>
      <c r="M305" s="25">
        <f t="shared" si="36"/>
        <v>0</v>
      </c>
      <c r="N305" s="19" t="e">
        <f t="shared" si="37"/>
        <v>#DIV/0!</v>
      </c>
      <c r="O305" s="2" t="str">
        <f t="shared" si="38"/>
        <v>not eligible for chi-square test</v>
      </c>
      <c r="S305" s="1" t="str">
        <f t="shared" si="39"/>
        <v>not eligible for chi-square testing</v>
      </c>
    </row>
    <row r="306" spans="1:19" x14ac:dyDescent="0.2">
      <c r="A306" s="1" t="s">
        <v>435</v>
      </c>
      <c r="B306" s="16" t="s">
        <v>436</v>
      </c>
      <c r="C306" s="15">
        <v>436</v>
      </c>
      <c r="D306" s="17">
        <v>16</v>
      </c>
      <c r="E306" s="17">
        <v>420</v>
      </c>
      <c r="F306" s="17">
        <v>1</v>
      </c>
      <c r="G306" s="17">
        <v>0</v>
      </c>
      <c r="H306" s="18">
        <v>1</v>
      </c>
      <c r="I306" s="25">
        <f t="shared" si="32"/>
        <v>15.963386727688787</v>
      </c>
      <c r="J306" s="25">
        <f t="shared" si="33"/>
        <v>420.03661327231123</v>
      </c>
      <c r="K306" s="25">
        <f t="shared" si="34"/>
        <v>3.6613272311212815E-2</v>
      </c>
      <c r="L306" s="25">
        <f t="shared" si="35"/>
        <v>0.96338672768878719</v>
      </c>
      <c r="M306" s="25">
        <f t="shared" si="36"/>
        <v>-3.6613272311212815E-2</v>
      </c>
      <c r="N306" s="19">
        <f t="shared" si="37"/>
        <v>-100</v>
      </c>
      <c r="O306" s="2" t="str">
        <f t="shared" si="38"/>
        <v>not eligible for chi-square test</v>
      </c>
      <c r="S306" s="1" t="str">
        <f t="shared" si="39"/>
        <v>not eligible for chi-square testing</v>
      </c>
    </row>
    <row r="307" spans="1:19" x14ac:dyDescent="0.2">
      <c r="A307" s="1" t="s">
        <v>37</v>
      </c>
      <c r="B307" s="16" t="s">
        <v>38</v>
      </c>
      <c r="C307" s="15">
        <v>39</v>
      </c>
      <c r="D307" s="17">
        <v>0</v>
      </c>
      <c r="E307" s="17">
        <v>39</v>
      </c>
      <c r="F307" s="17">
        <v>0</v>
      </c>
      <c r="G307" s="17">
        <v>0</v>
      </c>
      <c r="H307" s="18">
        <v>0</v>
      </c>
      <c r="I307" s="25">
        <f t="shared" si="32"/>
        <v>0</v>
      </c>
      <c r="J307" s="25">
        <f t="shared" si="33"/>
        <v>39</v>
      </c>
      <c r="K307" s="25">
        <f t="shared" si="34"/>
        <v>0</v>
      </c>
      <c r="L307" s="25">
        <f t="shared" si="35"/>
        <v>0</v>
      </c>
      <c r="M307" s="25">
        <f t="shared" si="36"/>
        <v>0</v>
      </c>
      <c r="N307" s="19" t="e">
        <f t="shared" si="37"/>
        <v>#DIV/0!</v>
      </c>
      <c r="O307" s="20" t="str">
        <f t="shared" si="38"/>
        <v>not eligible for chi-square test</v>
      </c>
      <c r="P307" s="20"/>
      <c r="S307" s="1" t="str">
        <f t="shared" si="39"/>
        <v>not eligible for chi-square testing</v>
      </c>
    </row>
    <row r="308" spans="1:19" x14ac:dyDescent="0.2">
      <c r="A308" s="1" t="s">
        <v>375</v>
      </c>
      <c r="B308" s="16" t="s">
        <v>376</v>
      </c>
      <c r="C308" s="15">
        <v>629</v>
      </c>
      <c r="D308" s="17">
        <v>6</v>
      </c>
      <c r="E308" s="17">
        <v>623</v>
      </c>
      <c r="F308" s="17">
        <v>4</v>
      </c>
      <c r="G308" s="17">
        <v>0</v>
      </c>
      <c r="H308" s="18">
        <v>4</v>
      </c>
      <c r="I308" s="25">
        <f t="shared" si="32"/>
        <v>5.9620853080568725</v>
      </c>
      <c r="J308" s="25">
        <f t="shared" si="33"/>
        <v>623.03791469194312</v>
      </c>
      <c r="K308" s="25">
        <f t="shared" si="34"/>
        <v>3.7914691943127965E-2</v>
      </c>
      <c r="L308" s="25">
        <f t="shared" si="35"/>
        <v>3.9620853080568721</v>
      </c>
      <c r="M308" s="25">
        <f t="shared" si="36"/>
        <v>-3.7914691943127965E-2</v>
      </c>
      <c r="N308" s="19">
        <f t="shared" si="37"/>
        <v>-100</v>
      </c>
      <c r="O308" s="2" t="str">
        <f t="shared" si="38"/>
        <v>not eligible for chi-square test</v>
      </c>
      <c r="S308" s="1" t="str">
        <f t="shared" si="39"/>
        <v>not eligible for chi-square testing</v>
      </c>
    </row>
    <row r="309" spans="1:19" x14ac:dyDescent="0.2">
      <c r="A309" s="1" t="s">
        <v>439</v>
      </c>
      <c r="B309" s="16" t="s">
        <v>440</v>
      </c>
      <c r="C309" s="15">
        <v>1644</v>
      </c>
      <c r="D309" s="17">
        <v>16</v>
      </c>
      <c r="E309" s="17">
        <v>1628</v>
      </c>
      <c r="F309" s="17">
        <v>6</v>
      </c>
      <c r="G309" s="17">
        <v>0</v>
      </c>
      <c r="H309" s="18">
        <v>6</v>
      </c>
      <c r="I309" s="25">
        <f t="shared" si="32"/>
        <v>15.941818181818181</v>
      </c>
      <c r="J309" s="25">
        <f t="shared" si="33"/>
        <v>1628.0581818181818</v>
      </c>
      <c r="K309" s="25">
        <f t="shared" si="34"/>
        <v>5.8181818181818182E-2</v>
      </c>
      <c r="L309" s="25">
        <f t="shared" si="35"/>
        <v>5.9418181818181814</v>
      </c>
      <c r="M309" s="25">
        <f t="shared" si="36"/>
        <v>-5.8181818181818182E-2</v>
      </c>
      <c r="N309" s="19">
        <f t="shared" si="37"/>
        <v>-100</v>
      </c>
      <c r="O309" s="2" t="str">
        <f t="shared" si="38"/>
        <v>not eligible for chi-square test</v>
      </c>
      <c r="S309" s="1" t="str">
        <f t="shared" si="39"/>
        <v>not eligible for chi-square testing</v>
      </c>
    </row>
    <row r="310" spans="1:19" x14ac:dyDescent="0.2">
      <c r="A310" s="1" t="s">
        <v>441</v>
      </c>
      <c r="B310" s="16" t="s">
        <v>442</v>
      </c>
      <c r="C310" s="15">
        <v>1472</v>
      </c>
      <c r="D310" s="17">
        <v>28</v>
      </c>
      <c r="E310" s="17">
        <v>1444</v>
      </c>
      <c r="F310" s="17">
        <v>4</v>
      </c>
      <c r="G310" s="17">
        <v>0</v>
      </c>
      <c r="H310" s="18">
        <v>4</v>
      </c>
      <c r="I310" s="25">
        <f t="shared" si="32"/>
        <v>27.924119241192411</v>
      </c>
      <c r="J310" s="25">
        <f t="shared" si="33"/>
        <v>1444.0758807588077</v>
      </c>
      <c r="K310" s="25">
        <f t="shared" si="34"/>
        <v>7.5880758807588072E-2</v>
      </c>
      <c r="L310" s="25">
        <f t="shared" si="35"/>
        <v>3.924119241192412</v>
      </c>
      <c r="M310" s="25">
        <f t="shared" si="36"/>
        <v>-7.5880758807588072E-2</v>
      </c>
      <c r="N310" s="19">
        <f t="shared" si="37"/>
        <v>-100</v>
      </c>
      <c r="O310" s="2" t="str">
        <f t="shared" si="38"/>
        <v>not eligible for chi-square test</v>
      </c>
      <c r="S310" s="1" t="str">
        <f t="shared" si="39"/>
        <v>not eligible for chi-square testing</v>
      </c>
    </row>
    <row r="311" spans="1:19" x14ac:dyDescent="0.2">
      <c r="A311" s="1" t="s">
        <v>445</v>
      </c>
      <c r="B311" s="16" t="s">
        <v>446</v>
      </c>
      <c r="C311" s="15">
        <v>4402</v>
      </c>
      <c r="D311" s="17">
        <v>77</v>
      </c>
      <c r="E311" s="17">
        <v>4325</v>
      </c>
      <c r="F311" s="17">
        <v>21</v>
      </c>
      <c r="G311" s="17">
        <v>0</v>
      </c>
      <c r="H311" s="18">
        <v>21</v>
      </c>
      <c r="I311" s="25">
        <f t="shared" si="32"/>
        <v>76.634411033235367</v>
      </c>
      <c r="J311" s="25">
        <f t="shared" si="33"/>
        <v>4325.3655889667652</v>
      </c>
      <c r="K311" s="25">
        <f t="shared" si="34"/>
        <v>0.36558896676463942</v>
      </c>
      <c r="L311" s="25">
        <f t="shared" si="35"/>
        <v>20.634411033235363</v>
      </c>
      <c r="M311" s="25">
        <f t="shared" si="36"/>
        <v>-0.36558896676463942</v>
      </c>
      <c r="N311" s="19">
        <f t="shared" si="37"/>
        <v>-100</v>
      </c>
      <c r="O311" s="2" t="str">
        <f t="shared" si="38"/>
        <v>not eligible for chi-square test</v>
      </c>
      <c r="S311" s="1" t="str">
        <f t="shared" si="39"/>
        <v>not eligible for chi-square testing</v>
      </c>
    </row>
    <row r="313" spans="1:19" x14ac:dyDescent="0.2">
      <c r="B313" s="16"/>
      <c r="C313" s="15"/>
      <c r="D313" s="17"/>
      <c r="H313" s="18"/>
    </row>
    <row r="314" spans="1:19" x14ac:dyDescent="0.2">
      <c r="B314" s="16"/>
      <c r="C314" s="15"/>
      <c r="D314" s="17"/>
      <c r="H314" s="18"/>
    </row>
    <row r="315" spans="1:19" x14ac:dyDescent="0.2">
      <c r="B315" s="16"/>
      <c r="C315" s="15"/>
      <c r="D315" s="17"/>
      <c r="H315" s="18"/>
    </row>
    <row r="316" spans="1:19" s="14" customFormat="1" ht="21" customHeight="1" x14ac:dyDescent="0.25">
      <c r="A316" s="8"/>
      <c r="B316" s="9"/>
      <c r="C316" s="10"/>
      <c r="D316" s="9"/>
      <c r="E316" s="11"/>
      <c r="F316" s="11"/>
      <c r="G316" s="11"/>
      <c r="H316" s="11"/>
      <c r="I316" s="24"/>
      <c r="J316" s="24"/>
      <c r="K316" s="24"/>
      <c r="L316" s="24"/>
      <c r="M316" s="24"/>
      <c r="N316" s="13"/>
      <c r="O316" s="22"/>
      <c r="P316" s="22"/>
      <c r="Q316" s="13"/>
      <c r="R316" s="13"/>
    </row>
    <row r="317" spans="1:19" x14ac:dyDescent="0.2">
      <c r="I317" s="18"/>
      <c r="J317" s="20"/>
      <c r="K317" s="20"/>
      <c r="L317" s="20"/>
      <c r="M317" s="20"/>
      <c r="O317" s="1"/>
      <c r="P317" s="1"/>
      <c r="R317" s="1"/>
    </row>
    <row r="318" spans="1:19" x14ac:dyDescent="0.2">
      <c r="I318" s="18"/>
      <c r="J318" s="20"/>
      <c r="K318" s="20"/>
      <c r="L318" s="20"/>
      <c r="M318" s="20"/>
      <c r="O318" s="1"/>
      <c r="P318" s="1"/>
      <c r="R318" s="1"/>
    </row>
    <row r="322" spans="9:18" x14ac:dyDescent="0.2">
      <c r="I322" s="18"/>
      <c r="J322" s="19"/>
      <c r="K322" s="1"/>
      <c r="L322" s="1"/>
      <c r="M322" s="19"/>
      <c r="O322" s="1"/>
      <c r="P322" s="1"/>
      <c r="R322" s="1"/>
    </row>
    <row r="323" spans="9:18" x14ac:dyDescent="0.2">
      <c r="I323" s="18"/>
      <c r="J323" s="19"/>
      <c r="K323" s="1"/>
      <c r="L323" s="1"/>
      <c r="M323" s="19"/>
      <c r="O323" s="1"/>
      <c r="P323" s="1"/>
      <c r="R323" s="1"/>
    </row>
  </sheetData>
  <sortState xmlns:xlrd2="http://schemas.microsoft.com/office/spreadsheetml/2017/richdata2" ref="A7:S311">
    <sortCondition ref="A7:A3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 Searches</vt:lpstr>
      <vt:lpstr>Black - Searches</vt:lpstr>
      <vt:lpstr>Hispanic - Searches</vt:lpstr>
      <vt:lpstr>API - Searches</vt:lpstr>
      <vt:lpstr>Native - Searches</vt:lpstr>
    </vt:vector>
  </TitlesOfParts>
  <Company>VITA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Moorefield, Bryan (DCJS)</dc:creator>
  <cp:lastModifiedBy>Blackwell, Karen (DCJS)</cp:lastModifiedBy>
  <dcterms:created xsi:type="dcterms:W3CDTF">2025-05-15T16:01:18Z</dcterms:created>
  <dcterms:modified xsi:type="dcterms:W3CDTF">2025-06-12T19:06:07Z</dcterms:modified>
</cp:coreProperties>
</file>