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bgd93977\Documents\Monitoring Visit Docs\2019 Monitoring Policy Documents and Tools\"/>
    </mc:Choice>
  </mc:AlternateContent>
  <bookViews>
    <workbookView xWindow="0" yWindow="0" windowWidth="24000" windowHeight="9600" tabRatio="500"/>
  </bookViews>
  <sheets>
    <sheet name="Sheet1" sheetId="1" r:id="rId1"/>
  </sheets>
  <definedNames>
    <definedName name="_xlnm.Print_Area" localSheetId="0">Sheet1!$A$1:$E$39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31" i="1" l="1"/>
  <c r="D29" i="1" l="1"/>
  <c r="D9" i="1"/>
  <c r="D8" i="1"/>
  <c r="D18" i="1"/>
  <c r="D17" i="1"/>
  <c r="D22" i="1"/>
  <c r="D32" i="1"/>
  <c r="D23" i="1"/>
  <c r="D11" i="1"/>
  <c r="D19" i="1"/>
  <c r="D25" i="1"/>
  <c r="D10" i="1"/>
  <c r="D12" i="1"/>
  <c r="D13" i="1"/>
  <c r="D14" i="1"/>
  <c r="D15" i="1"/>
  <c r="D16" i="1"/>
  <c r="D20" i="1"/>
  <c r="D26" i="1"/>
  <c r="D27" i="1"/>
  <c r="D28" i="1"/>
  <c r="D30" i="1"/>
  <c r="E34" i="1" l="1"/>
  <c r="E35" i="1" s="1"/>
</calcChain>
</file>

<file path=xl/sharedStrings.xml><?xml version="1.0" encoding="utf-8"?>
<sst xmlns="http://schemas.openxmlformats.org/spreadsheetml/2006/main" count="51" uniqueCount="48">
  <si>
    <t xml:space="preserve">Risk Factor </t>
  </si>
  <si>
    <t>Risk Score and Weight</t>
  </si>
  <si>
    <t xml:space="preserve">Award Amount </t>
  </si>
  <si>
    <t>Less than $100,000 (0)</t>
  </si>
  <si>
    <t xml:space="preserve">Financial Reporting </t>
  </si>
  <si>
    <t>New grantee (6)</t>
  </si>
  <si>
    <t xml:space="preserve">Progress Reporting </t>
  </si>
  <si>
    <t>No late reports (0)</t>
  </si>
  <si>
    <t>Financial Risk Factors</t>
  </si>
  <si>
    <t>Programmaic Risk Factors</t>
  </si>
  <si>
    <t xml:space="preserve">Turn Over of Key Staff </t>
  </si>
  <si>
    <t>No Audit AND Federal Grants Less than $750,000 (2)</t>
  </si>
  <si>
    <t>No Audit AND Federal Grants Greater than $750,000 (6)</t>
  </si>
  <si>
    <t>More than 3 Years (0)</t>
  </si>
  <si>
    <t>1 late report  (1)</t>
  </si>
  <si>
    <t>3 or more years ago (3)</t>
  </si>
  <si>
    <t>Documented Concerns to Increase Risk Level</t>
  </si>
  <si>
    <t>Risk Level</t>
  </si>
  <si>
    <t>Adjusted Risk Level</t>
  </si>
  <si>
    <t>Mark</t>
  </si>
  <si>
    <t>Risk Score</t>
  </si>
  <si>
    <t>Audit Opinion</t>
  </si>
  <si>
    <t>Yes (0)</t>
  </si>
  <si>
    <t xml:space="preserve"> Score </t>
  </si>
  <si>
    <t>DCJS Grant Experience</t>
  </si>
  <si>
    <t>Date:</t>
  </si>
  <si>
    <t>Grantee Name:</t>
  </si>
  <si>
    <t>Grant Program:</t>
  </si>
  <si>
    <t>Audit with Adverse or Disclaimer of Opinion (12)</t>
  </si>
  <si>
    <t>Audit with Qualified Opinion (4)</t>
  </si>
  <si>
    <t xml:space="preserve">Less than 3 years ago (0) </t>
  </si>
  <si>
    <t>2 or more reports late (3)</t>
  </si>
  <si>
    <t>Medium: 7 to 13</t>
  </si>
  <si>
    <t>Score Key</t>
  </si>
  <si>
    <t>$100,000 to $300,000 (2)</t>
  </si>
  <si>
    <t>More than $300,000 (4)</t>
  </si>
  <si>
    <t>No Turnover of Key Staff (0)</t>
  </si>
  <si>
    <t xml:space="preserve">Received a Site Visit </t>
  </si>
  <si>
    <t xml:space="preserve">Single-Audit  </t>
  </si>
  <si>
    <t>Audit performed on non-DCJS Program and Unmodified (1)</t>
  </si>
  <si>
    <t>Audit performed on DCJS Program and Unmodified (0)</t>
  </si>
  <si>
    <t xml:space="preserve">No Single Audit </t>
  </si>
  <si>
    <t xml:space="preserve">(A grantee's risk level may be adjusted to a higher level based on additional information that DCJS is aware of, including results of other grant monitoring from partner agencies, financial instability, results from previous site visits, recurring or unresolved issues, concerns about internal control, and financial management issues.  These concerns should be documented in this box and the risk level will be adjusted to a higher level)   </t>
  </si>
  <si>
    <t xml:space="preserve">DCJS Grant Monitoring Risk Assessment </t>
  </si>
  <si>
    <t xml:space="preserve">Less than 3 years (2) </t>
  </si>
  <si>
    <t>Low: 1 to 6</t>
  </si>
  <si>
    <t xml:space="preserve">High: 14 or greater </t>
  </si>
  <si>
    <t xml:space="preserve">In last 12 months, turnover or vacancies of key positions listed on the Face Sheet of the Grant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</si>
</sst>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20"/>
      <color theme="1"/>
      <name val="Calibri"/>
      <family val="2"/>
      <scheme val="minor"/>
    </font>
    <font>
      <i/>
      <sz val="12"/>
      <color theme="1"/>
      <name val="Calibri"/>
      <family val="2"/>
      <scheme val="minor"/>
    </font>
    <font>
      <i/>
      <sz val="10"/>
      <color theme="1"/>
      <name val="Calibri"/>
      <family val="2"/>
      <scheme val="minor"/>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right/>
      <top style="thin">
        <color indexed="64"/>
      </top>
      <bottom style="thin">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48">
    <xf numFmtId="0" fontId="0" fillId="0" borderId="0" xfId="0"/>
    <xf numFmtId="0" fontId="0" fillId="0" borderId="0" xfId="0" applyBorder="1" applyAlignment="1">
      <alignment horizontal="right" vertical="top"/>
    </xf>
    <xf numFmtId="0" fontId="0" fillId="0" borderId="0" xfId="0" applyFill="1"/>
    <xf numFmtId="0" fontId="0" fillId="0" borderId="1" xfId="0" applyFill="1" applyBorder="1" applyAlignment="1">
      <alignment horizontal="center"/>
    </xf>
    <xf numFmtId="0" fontId="0" fillId="0" borderId="0" xfId="0" applyFill="1" applyAlignment="1">
      <alignment wrapText="1"/>
    </xf>
    <xf numFmtId="0" fontId="1" fillId="0" borderId="1" xfId="0" applyFont="1" applyFill="1" applyBorder="1" applyAlignment="1"/>
    <xf numFmtId="0" fontId="0" fillId="0" borderId="1" xfId="0" applyFill="1" applyBorder="1"/>
    <xf numFmtId="0" fontId="1" fillId="0" borderId="1" xfId="0" applyFont="1" applyFill="1" applyBorder="1"/>
    <xf numFmtId="0" fontId="0" fillId="0" borderId="0" xfId="0" applyFill="1" applyAlignment="1">
      <alignment horizontal="center"/>
    </xf>
    <xf numFmtId="0" fontId="0" fillId="0" borderId="0" xfId="0" applyFill="1" applyAlignment="1">
      <alignment horizontal="right"/>
    </xf>
    <xf numFmtId="0" fontId="0" fillId="0" borderId="0" xfId="0" applyFill="1" applyBorder="1"/>
    <xf numFmtId="0" fontId="0" fillId="0" borderId="0" xfId="0" applyFill="1" applyBorder="1" applyAlignment="1">
      <alignment horizontal="right"/>
    </xf>
    <xf numFmtId="0" fontId="1" fillId="0" borderId="4" xfId="0" applyFont="1" applyFill="1" applyBorder="1" applyAlignment="1">
      <alignment horizontal="center" vertical="top"/>
    </xf>
    <xf numFmtId="0" fontId="1" fillId="0" borderId="3" xfId="0" applyFont="1" applyFill="1" applyBorder="1" applyAlignment="1">
      <alignment horizontal="center"/>
    </xf>
    <xf numFmtId="0" fontId="0" fillId="0" borderId="5" xfId="0" applyFill="1" applyBorder="1"/>
    <xf numFmtId="0" fontId="0" fillId="0" borderId="7" xfId="0" applyFill="1" applyBorder="1"/>
    <xf numFmtId="0" fontId="0" fillId="0" borderId="7" xfId="0" applyFill="1" applyBorder="1" applyAlignment="1">
      <alignment horizontal="right"/>
    </xf>
    <xf numFmtId="0" fontId="0" fillId="0" borderId="5" xfId="0" applyFill="1" applyBorder="1" applyAlignment="1">
      <alignment horizontal="left"/>
    </xf>
    <xf numFmtId="0" fontId="5" fillId="0" borderId="1" xfId="0" applyFont="1" applyFill="1" applyBorder="1" applyAlignment="1"/>
    <xf numFmtId="0" fontId="0" fillId="0" borderId="7" xfId="0" applyFill="1" applyBorder="1" applyAlignment="1">
      <alignment horizontal="center"/>
    </xf>
    <xf numFmtId="0" fontId="0" fillId="0" borderId="0" xfId="0" applyFill="1" applyBorder="1" applyAlignment="1">
      <alignment wrapText="1"/>
    </xf>
    <xf numFmtId="0" fontId="0" fillId="0" borderId="7" xfId="0" applyFill="1" applyBorder="1" applyAlignment="1">
      <alignment horizontal="left"/>
    </xf>
    <xf numFmtId="0" fontId="1" fillId="0" borderId="0" xfId="0" applyFont="1" applyFill="1" applyBorder="1" applyAlignment="1">
      <alignment horizontal="left" vertical="center"/>
    </xf>
    <xf numFmtId="0" fontId="1" fillId="0" borderId="0" xfId="0" applyFont="1" applyFill="1" applyBorder="1" applyAlignment="1">
      <alignment horizontal="center"/>
    </xf>
    <xf numFmtId="0" fontId="6" fillId="0" borderId="0" xfId="0" applyFont="1" applyFill="1" applyBorder="1" applyAlignment="1">
      <alignment horizontal="right"/>
    </xf>
    <xf numFmtId="0" fontId="6" fillId="0" borderId="0" xfId="0" applyFont="1" applyFill="1" applyBorder="1" applyAlignment="1"/>
    <xf numFmtId="0" fontId="6" fillId="0" borderId="0" xfId="0" applyFont="1" applyFill="1" applyBorder="1"/>
    <xf numFmtId="0" fontId="6" fillId="0" borderId="0" xfId="0" applyFont="1" applyFill="1" applyBorder="1" applyAlignment="1">
      <alignment vertical="center"/>
    </xf>
    <xf numFmtId="0" fontId="0" fillId="0" borderId="8" xfId="0" applyFill="1" applyBorder="1"/>
    <xf numFmtId="0" fontId="0" fillId="0" borderId="8" xfId="0" applyFill="1" applyBorder="1" applyAlignment="1">
      <alignment horizontal="center"/>
    </xf>
    <xf numFmtId="0" fontId="0" fillId="0" borderId="0" xfId="0" applyFill="1" applyBorder="1" applyAlignment="1">
      <alignment horizontal="center"/>
    </xf>
    <xf numFmtId="0" fontId="0" fillId="0" borderId="7" xfId="0" applyBorder="1"/>
    <xf numFmtId="0" fontId="0" fillId="0" borderId="8" xfId="0" applyFill="1" applyBorder="1" applyAlignment="1">
      <alignment wrapText="1"/>
    </xf>
    <xf numFmtId="0" fontId="0" fillId="0" borderId="6" xfId="0" applyFill="1" applyBorder="1" applyAlignment="1">
      <alignment horizontal="center" vertical="top"/>
    </xf>
    <xf numFmtId="0" fontId="0" fillId="0" borderId="7" xfId="0" applyFill="1" applyBorder="1" applyAlignment="1">
      <alignment horizontal="right"/>
    </xf>
    <xf numFmtId="0" fontId="0" fillId="0" borderId="7" xfId="0" applyBorder="1" applyAlignment="1">
      <alignment horizontal="center"/>
    </xf>
    <xf numFmtId="0" fontId="1" fillId="0" borderId="4" xfId="0" applyFont="1" applyFill="1" applyBorder="1" applyAlignment="1">
      <alignment horizontal="left"/>
    </xf>
    <xf numFmtId="0" fontId="1" fillId="0" borderId="3" xfId="0" applyFont="1" applyFill="1" applyBorder="1" applyAlignment="1">
      <alignment horizontal="left" vertical="center"/>
    </xf>
    <xf numFmtId="0" fontId="1" fillId="0" borderId="1" xfId="0" applyFont="1" applyFill="1" applyBorder="1" applyAlignment="1">
      <alignment horizontal="right"/>
    </xf>
    <xf numFmtId="0" fontId="0" fillId="0" borderId="8" xfId="0" applyFill="1" applyBorder="1" applyAlignment="1">
      <alignment horizontal="right"/>
    </xf>
    <xf numFmtId="0" fontId="0" fillId="0" borderId="1" xfId="0" applyFill="1" applyBorder="1" applyAlignment="1">
      <alignment horizontal="right"/>
    </xf>
    <xf numFmtId="0" fontId="0" fillId="0" borderId="0" xfId="0" applyFill="1" applyBorder="1" applyAlignment="1">
      <alignment horizontal="right"/>
    </xf>
    <xf numFmtId="0" fontId="0" fillId="0" borderId="2" xfId="0" applyFill="1" applyBorder="1" applyAlignment="1">
      <alignment horizontal="right"/>
    </xf>
    <xf numFmtId="0" fontId="5" fillId="0" borderId="1" xfId="0" applyFont="1" applyFill="1" applyBorder="1" applyAlignment="1">
      <alignment horizontal="left"/>
    </xf>
    <xf numFmtId="0" fontId="4" fillId="0" borderId="0" xfId="0" applyFont="1" applyAlignment="1">
      <alignment horizontal="left" vertical="center" wrapText="1"/>
    </xf>
    <xf numFmtId="0" fontId="5" fillId="0" borderId="0" xfId="0" applyFont="1" applyFill="1" applyAlignment="1">
      <alignment horizontal="left" vertical="top" wrapText="1"/>
    </xf>
    <xf numFmtId="0" fontId="0" fillId="0" borderId="0" xfId="0" applyFill="1" applyAlignment="1">
      <alignment horizontal="left" vertical="top" wrapText="1"/>
    </xf>
    <xf numFmtId="0" fontId="1" fillId="0" borderId="0" xfId="0" applyFont="1" applyFill="1" applyAlignment="1">
      <alignment horizont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76200</xdr:rowOff>
    </xdr:from>
    <xdr:to>
      <xdr:col>0</xdr:col>
      <xdr:colOff>1409700</xdr:colOff>
      <xdr:row>0</xdr:row>
      <xdr:rowOff>767451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76200"/>
          <a:ext cx="685800" cy="691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view="pageLayout" topLeftCell="A4" zoomScaleNormal="100" workbookViewId="0">
      <selection activeCell="B28" sqref="B28"/>
    </sheetView>
  </sheetViews>
  <sheetFormatPr defaultColWidth="11" defaultRowHeight="15.75" x14ac:dyDescent="0.25"/>
  <cols>
    <col min="1" max="1" width="19.375" bestFit="1" customWidth="1"/>
    <col min="2" max="2" width="49" bestFit="1" customWidth="1"/>
    <col min="3" max="3" width="5.375" bestFit="1" customWidth="1"/>
    <col min="4" max="4" width="4.375" customWidth="1"/>
    <col min="5" max="5" width="8" bestFit="1" customWidth="1"/>
    <col min="6" max="6" width="3.25" customWidth="1"/>
  </cols>
  <sheetData>
    <row r="1" spans="1:6" ht="64.5" customHeight="1" x14ac:dyDescent="0.25">
      <c r="B1" s="44" t="s">
        <v>43</v>
      </c>
      <c r="C1" s="44"/>
      <c r="D1" s="44"/>
      <c r="E1" s="44"/>
    </row>
    <row r="2" spans="1:6" x14ac:dyDescent="0.25">
      <c r="A2" s="21" t="s">
        <v>26</v>
      </c>
      <c r="B2" s="15"/>
      <c r="C2" s="16" t="s">
        <v>25</v>
      </c>
      <c r="D2" s="15"/>
      <c r="E2" s="15"/>
      <c r="F2" s="2"/>
    </row>
    <row r="3" spans="1:6" x14ac:dyDescent="0.25">
      <c r="A3" s="17" t="s">
        <v>27</v>
      </c>
      <c r="B3" s="14"/>
      <c r="C3" s="2"/>
      <c r="D3" s="2"/>
      <c r="E3" s="2"/>
      <c r="F3" s="2"/>
    </row>
    <row r="4" spans="1:6" x14ac:dyDescent="0.25">
      <c r="A4" s="2"/>
      <c r="B4" s="2"/>
      <c r="C4" s="2"/>
      <c r="D4" s="2"/>
      <c r="E4" s="2"/>
      <c r="F4" s="2"/>
    </row>
    <row r="5" spans="1:6" ht="16.5" thickBot="1" x14ac:dyDescent="0.3">
      <c r="A5" s="7" t="s">
        <v>0</v>
      </c>
      <c r="B5" s="7" t="s">
        <v>1</v>
      </c>
      <c r="C5" s="7" t="s">
        <v>19</v>
      </c>
      <c r="D5" s="38" t="s">
        <v>23</v>
      </c>
      <c r="E5" s="38"/>
      <c r="F5" s="2"/>
    </row>
    <row r="6" spans="1:6" ht="9" customHeight="1" x14ac:dyDescent="0.25">
      <c r="F6" s="2"/>
    </row>
    <row r="7" spans="1:6" ht="16.5" thickBot="1" x14ac:dyDescent="0.3">
      <c r="A7" s="43" t="s">
        <v>8</v>
      </c>
      <c r="B7" s="43"/>
      <c r="C7" s="3"/>
      <c r="D7" s="40"/>
      <c r="E7" s="40"/>
      <c r="F7" s="2"/>
    </row>
    <row r="8" spans="1:6" x14ac:dyDescent="0.25">
      <c r="A8" s="2" t="s">
        <v>2</v>
      </c>
      <c r="B8" s="2" t="s">
        <v>35</v>
      </c>
      <c r="C8" s="8"/>
      <c r="D8" s="42" t="str">
        <f>IF(C8="Y",4,"-")</f>
        <v>-</v>
      </c>
      <c r="E8" s="42"/>
      <c r="F8" s="2"/>
    </row>
    <row r="9" spans="1:6" x14ac:dyDescent="0.25">
      <c r="A9" s="2"/>
      <c r="B9" s="10" t="s">
        <v>34</v>
      </c>
      <c r="C9" s="30"/>
      <c r="D9" s="41" t="str">
        <f>IF(C9="Y",2,"-")</f>
        <v>-</v>
      </c>
      <c r="E9" s="41"/>
      <c r="F9" s="2"/>
    </row>
    <row r="10" spans="1:6" x14ac:dyDescent="0.25">
      <c r="A10" s="2"/>
      <c r="B10" s="15" t="s">
        <v>3</v>
      </c>
      <c r="C10" s="19"/>
      <c r="D10" s="34" t="str">
        <f>IF(C10="Y",0,"-")</f>
        <v>-</v>
      </c>
      <c r="E10" s="34"/>
      <c r="F10" s="2"/>
    </row>
    <row r="11" spans="1:6" x14ac:dyDescent="0.25">
      <c r="A11" s="2" t="s">
        <v>4</v>
      </c>
      <c r="B11" s="28" t="s">
        <v>31</v>
      </c>
      <c r="C11" s="29"/>
      <c r="D11" s="39" t="str">
        <f>IF(C11="Y",3,"-")</f>
        <v>-</v>
      </c>
      <c r="E11" s="39"/>
      <c r="F11" s="2"/>
    </row>
    <row r="12" spans="1:6" x14ac:dyDescent="0.25">
      <c r="A12" s="2"/>
      <c r="B12" s="10" t="s">
        <v>14</v>
      </c>
      <c r="C12" s="30"/>
      <c r="D12" s="41" t="str">
        <f>IF(C12="Y",1,"-")</f>
        <v>-</v>
      </c>
      <c r="E12" s="41"/>
      <c r="F12" s="2"/>
    </row>
    <row r="13" spans="1:6" x14ac:dyDescent="0.25">
      <c r="A13" s="2"/>
      <c r="B13" s="15" t="s">
        <v>7</v>
      </c>
      <c r="C13" s="19"/>
      <c r="D13" s="34" t="str">
        <f>IF(C13="Y",0,"-")</f>
        <v>-</v>
      </c>
      <c r="E13" s="34"/>
      <c r="F13" s="2"/>
    </row>
    <row r="14" spans="1:6" x14ac:dyDescent="0.25">
      <c r="A14" s="2" t="s">
        <v>38</v>
      </c>
      <c r="B14" s="28" t="s">
        <v>12</v>
      </c>
      <c r="C14" s="29"/>
      <c r="D14" s="39" t="str">
        <f>IF(C14="Y",6,"-")</f>
        <v>-</v>
      </c>
      <c r="E14" s="39"/>
      <c r="F14" s="2"/>
    </row>
    <row r="15" spans="1:6" x14ac:dyDescent="0.25">
      <c r="A15" s="2"/>
      <c r="B15" s="10" t="s">
        <v>11</v>
      </c>
      <c r="C15" s="30"/>
      <c r="D15" s="41" t="str">
        <f>IF(C15="Y",2,"-")</f>
        <v>-</v>
      </c>
      <c r="E15" s="41"/>
      <c r="F15" s="2"/>
    </row>
    <row r="16" spans="1:6" x14ac:dyDescent="0.25">
      <c r="A16" s="2"/>
      <c r="B16" s="15" t="s">
        <v>22</v>
      </c>
      <c r="C16" s="19"/>
      <c r="D16" s="34" t="str">
        <f>IF(C16="Y",0,"-")</f>
        <v>-</v>
      </c>
      <c r="E16" s="34"/>
      <c r="F16" s="2"/>
    </row>
    <row r="17" spans="1:6" x14ac:dyDescent="0.25">
      <c r="A17" s="9" t="s">
        <v>21</v>
      </c>
      <c r="B17" s="28" t="s">
        <v>28</v>
      </c>
      <c r="C17" s="29"/>
      <c r="D17" s="39" t="str">
        <f>IF(C17="Y",12,"-")</f>
        <v>-</v>
      </c>
      <c r="E17" s="39"/>
      <c r="F17" s="2"/>
    </row>
    <row r="18" spans="1:6" x14ac:dyDescent="0.25">
      <c r="A18" s="2"/>
      <c r="B18" s="10" t="s">
        <v>29</v>
      </c>
      <c r="C18" s="30"/>
      <c r="D18" s="41" t="str">
        <f>IF(C18="Y",4,"-")</f>
        <v>-</v>
      </c>
      <c r="E18" s="41"/>
      <c r="F18" s="2"/>
    </row>
    <row r="19" spans="1:6" x14ac:dyDescent="0.25">
      <c r="A19" s="2"/>
      <c r="B19" s="10" t="s">
        <v>39</v>
      </c>
      <c r="C19" s="30"/>
      <c r="D19" s="41" t="str">
        <f>IF(C19="Y",1,"-")</f>
        <v>-</v>
      </c>
      <c r="E19" s="41"/>
      <c r="F19" s="2"/>
    </row>
    <row r="20" spans="1:6" x14ac:dyDescent="0.25">
      <c r="A20" s="2"/>
      <c r="B20" s="10" t="s">
        <v>40</v>
      </c>
      <c r="C20" s="30"/>
      <c r="D20" s="41" t="str">
        <f>IF(C20="Y",0,"-")</f>
        <v>-</v>
      </c>
      <c r="E20" s="41"/>
      <c r="F20" s="2"/>
    </row>
    <row r="21" spans="1:6" x14ac:dyDescent="0.25">
      <c r="A21" s="2"/>
      <c r="B21" s="15" t="s">
        <v>41</v>
      </c>
      <c r="C21" s="31"/>
      <c r="D21" s="35"/>
      <c r="E21" s="35"/>
      <c r="F21" s="2"/>
    </row>
    <row r="22" spans="1:6" x14ac:dyDescent="0.25">
      <c r="A22" s="2" t="s">
        <v>37</v>
      </c>
      <c r="B22" s="28" t="s">
        <v>15</v>
      </c>
      <c r="C22" s="29"/>
      <c r="D22" s="39" t="str">
        <f>IF(C22="Y",3,"-")</f>
        <v>-</v>
      </c>
      <c r="E22" s="39"/>
      <c r="F22" s="2"/>
    </row>
    <row r="23" spans="1:6" x14ac:dyDescent="0.25">
      <c r="A23" s="2"/>
      <c r="B23" s="15" t="s">
        <v>30</v>
      </c>
      <c r="C23" s="19"/>
      <c r="D23" s="34" t="str">
        <f>IF(C23="Y",0,"-")</f>
        <v>-</v>
      </c>
      <c r="E23" s="34"/>
      <c r="F23" s="2"/>
    </row>
    <row r="24" spans="1:6" ht="16.5" thickBot="1" x14ac:dyDescent="0.3">
      <c r="A24" s="18" t="s">
        <v>9</v>
      </c>
      <c r="B24" s="5"/>
      <c r="C24" s="3"/>
      <c r="D24" s="40"/>
      <c r="E24" s="40"/>
      <c r="F24" s="2"/>
    </row>
    <row r="25" spans="1:6" x14ac:dyDescent="0.25">
      <c r="A25" s="2" t="s">
        <v>6</v>
      </c>
      <c r="B25" s="2" t="s">
        <v>31</v>
      </c>
      <c r="C25" s="8"/>
      <c r="D25" s="42" t="str">
        <f>IF(C25="Y",3,"-")</f>
        <v>-</v>
      </c>
      <c r="E25" s="42"/>
      <c r="F25" s="2"/>
    </row>
    <row r="26" spans="1:6" x14ac:dyDescent="0.25">
      <c r="A26" s="2"/>
      <c r="B26" s="10" t="s">
        <v>14</v>
      </c>
      <c r="C26" s="30"/>
      <c r="D26" s="41" t="str">
        <f>IF(C26="Y",1,"-")</f>
        <v>-</v>
      </c>
      <c r="E26" s="41"/>
      <c r="F26" s="2"/>
    </row>
    <row r="27" spans="1:6" x14ac:dyDescent="0.25">
      <c r="A27" s="2"/>
      <c r="B27" s="15" t="s">
        <v>7</v>
      </c>
      <c r="C27" s="19"/>
      <c r="D27" s="34" t="str">
        <f>IF(C27="Y",0,"-")</f>
        <v>-</v>
      </c>
      <c r="E27" s="34"/>
      <c r="F27" s="2"/>
    </row>
    <row r="28" spans="1:6" ht="31.5" x14ac:dyDescent="0.25">
      <c r="A28" s="2" t="s">
        <v>10</v>
      </c>
      <c r="B28" s="32" t="s">
        <v>47</v>
      </c>
      <c r="C28" s="29"/>
      <c r="D28" s="39" t="str">
        <f>IF(C28="Y",2,"-")</f>
        <v>-</v>
      </c>
      <c r="E28" s="39"/>
      <c r="F28" s="2"/>
    </row>
    <row r="29" spans="1:6" x14ac:dyDescent="0.25">
      <c r="A29" s="2"/>
      <c r="B29" s="15" t="s">
        <v>36</v>
      </c>
      <c r="C29" s="19"/>
      <c r="D29" s="34" t="str">
        <f>IF(C29="Y",0,"-")</f>
        <v>-</v>
      </c>
      <c r="E29" s="34"/>
      <c r="F29" s="2"/>
    </row>
    <row r="30" spans="1:6" x14ac:dyDescent="0.25">
      <c r="A30" s="20" t="s">
        <v>24</v>
      </c>
      <c r="B30" s="28" t="s">
        <v>5</v>
      </c>
      <c r="C30" s="29"/>
      <c r="D30" s="39" t="str">
        <f>IF(C30="Y",6,"-")</f>
        <v>-</v>
      </c>
      <c r="E30" s="39"/>
      <c r="F30" s="2"/>
    </row>
    <row r="31" spans="1:6" x14ac:dyDescent="0.25">
      <c r="A31" s="4"/>
      <c r="B31" s="10" t="s">
        <v>44</v>
      </c>
      <c r="C31" s="30"/>
      <c r="D31" s="41" t="str">
        <f>IF(C31="Y",2,"-")</f>
        <v>-</v>
      </c>
      <c r="E31" s="41"/>
      <c r="F31" s="2"/>
    </row>
    <row r="32" spans="1:6" ht="16.5" thickBot="1" x14ac:dyDescent="0.3">
      <c r="A32" s="6"/>
      <c r="B32" s="6" t="s">
        <v>13</v>
      </c>
      <c r="C32" s="3"/>
      <c r="D32" s="40" t="str">
        <f>IF(C32="Y",0,"-")</f>
        <v>-</v>
      </c>
      <c r="E32" s="40"/>
      <c r="F32" s="2"/>
    </row>
    <row r="33" spans="1:10" ht="16.5" thickBot="1" x14ac:dyDescent="0.3">
      <c r="A33" s="10"/>
      <c r="B33" s="10"/>
      <c r="C33" s="10"/>
      <c r="D33" s="10"/>
      <c r="E33" s="11"/>
      <c r="F33" s="2"/>
    </row>
    <row r="34" spans="1:10" ht="16.5" thickTop="1" x14ac:dyDescent="0.25">
      <c r="A34" s="24" t="s">
        <v>33</v>
      </c>
      <c r="B34" s="25" t="s">
        <v>45</v>
      </c>
      <c r="C34" s="36" t="s">
        <v>20</v>
      </c>
      <c r="D34" s="36"/>
      <c r="E34" s="12">
        <f>SUM(D7:E32)</f>
        <v>0</v>
      </c>
      <c r="F34" s="2"/>
    </row>
    <row r="35" spans="1:10" ht="16.5" thickBot="1" x14ac:dyDescent="0.3">
      <c r="A35" s="26"/>
      <c r="B35" s="27" t="s">
        <v>32</v>
      </c>
      <c r="C35" s="37" t="s">
        <v>17</v>
      </c>
      <c r="D35" s="37"/>
      <c r="E35" s="13" t="str">
        <f>IF(E34&gt;13,"High",IF(E34&gt;6,"Medium","Low"))</f>
        <v>Low</v>
      </c>
      <c r="F35" s="2"/>
      <c r="J35" s="1"/>
    </row>
    <row r="36" spans="1:10" ht="16.5" thickTop="1" x14ac:dyDescent="0.25">
      <c r="A36" s="26"/>
      <c r="B36" s="27" t="s">
        <v>46</v>
      </c>
      <c r="C36" s="22"/>
      <c r="D36" s="22"/>
      <c r="E36" s="23"/>
      <c r="F36" s="2"/>
      <c r="J36" s="1"/>
    </row>
    <row r="37" spans="1:10" ht="16.5" thickBot="1" x14ac:dyDescent="0.3">
      <c r="C37" s="22"/>
      <c r="D37" s="22"/>
      <c r="E37" s="23"/>
      <c r="F37" s="2"/>
      <c r="J37" s="1"/>
    </row>
    <row r="38" spans="1:10" ht="16.5" thickTop="1" x14ac:dyDescent="0.25">
      <c r="A38" s="33" t="s">
        <v>16</v>
      </c>
      <c r="B38" s="33"/>
      <c r="C38" s="33" t="s">
        <v>18</v>
      </c>
      <c r="D38" s="33"/>
      <c r="E38" s="33"/>
      <c r="F38" s="2"/>
    </row>
    <row r="39" spans="1:10" ht="98.25" customHeight="1" x14ac:dyDescent="0.25">
      <c r="A39" s="45" t="s">
        <v>42</v>
      </c>
      <c r="B39" s="46"/>
      <c r="C39" s="47"/>
      <c r="D39" s="47"/>
      <c r="E39" s="47"/>
      <c r="F39" s="2"/>
    </row>
  </sheetData>
  <mergeCells count="35">
    <mergeCell ref="A7:B7"/>
    <mergeCell ref="B1:E1"/>
    <mergeCell ref="A39:B39"/>
    <mergeCell ref="C39:E39"/>
    <mergeCell ref="D24:E24"/>
    <mergeCell ref="D25:E25"/>
    <mergeCell ref="D26:E26"/>
    <mergeCell ref="D27:E27"/>
    <mergeCell ref="D28:E28"/>
    <mergeCell ref="D17:E17"/>
    <mergeCell ref="D18:E18"/>
    <mergeCell ref="D19:E19"/>
    <mergeCell ref="D20:E20"/>
    <mergeCell ref="D22:E22"/>
    <mergeCell ref="D23:E23"/>
    <mergeCell ref="D11:E11"/>
    <mergeCell ref="D5:E5"/>
    <mergeCell ref="D30:E30"/>
    <mergeCell ref="D32:E32"/>
    <mergeCell ref="D31:E31"/>
    <mergeCell ref="D7:E7"/>
    <mergeCell ref="D8:E8"/>
    <mergeCell ref="D9:E9"/>
    <mergeCell ref="D10:E10"/>
    <mergeCell ref="D12:E12"/>
    <mergeCell ref="D13:E13"/>
    <mergeCell ref="D14:E14"/>
    <mergeCell ref="D15:E15"/>
    <mergeCell ref="D16:E16"/>
    <mergeCell ref="C38:E38"/>
    <mergeCell ref="A38:B38"/>
    <mergeCell ref="D29:E29"/>
    <mergeCell ref="D21:E21"/>
    <mergeCell ref="C34:D34"/>
    <mergeCell ref="C35:D35"/>
  </mergeCells>
  <pageMargins left="0.55000000000000004" right="0.55000000000000004" top="0.19791666666666666" bottom="0.35" header="0" footer="0.3"/>
  <pageSetup orientation="portrait" r:id="rId1"/>
  <headerFooter>
    <oddFooter>&amp;R&amp;"-,Italic"&amp;9Grantee Monitoring Risk Assessment Form Draft 12/2018</oddFooter>
  </headerFooter>
  <ignoredErrors>
    <ignoredError sqref="D22 D28" 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Fitzpatrick</dc:creator>
  <cp:lastModifiedBy>Smith, Tierra (DCJS)</cp:lastModifiedBy>
  <cp:lastPrinted>2018-12-20T14:54:56Z</cp:lastPrinted>
  <dcterms:created xsi:type="dcterms:W3CDTF">2018-12-16T19:31:08Z</dcterms:created>
  <dcterms:modified xsi:type="dcterms:W3CDTF">2019-05-17T16:13:41Z</dcterms:modified>
</cp:coreProperties>
</file>